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25440" windowHeight="6150" activeTab="0"/>
  </bookViews>
  <sheets>
    <sheet name="Полный перечен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<sst xmlns="http://schemas.openxmlformats.org/spreadsheetml/2006/main" count="2251" uniqueCount="809">
  <si>
    <t xml:space="preserve">Наименование работ </t>
  </si>
  <si>
    <t>160 руб. 13 коп.</t>
  </si>
  <si>
    <t>Замена бытового газового счетчика на равноценный счетчик (без установки перемычки)</t>
  </si>
  <si>
    <t>624 руб. 76 коп.</t>
  </si>
  <si>
    <t>741 руб. 99 коп.</t>
  </si>
  <si>
    <t>142 руб. 91 коп.</t>
  </si>
  <si>
    <t>171 руб. 48 коп.</t>
  </si>
  <si>
    <t>192 руб. 92 коп.</t>
  </si>
  <si>
    <t>81 руб. 33 коп.</t>
  </si>
  <si>
    <t>167 руб. 41 коп.</t>
  </si>
  <si>
    <t>210 руб. 11 коп.</t>
  </si>
  <si>
    <t>288 руб. 90 коп.</t>
  </si>
  <si>
    <t>262 руб. 65 коп.</t>
  </si>
  <si>
    <t>Проверка состояния охранных зон 1 км газопровода</t>
  </si>
  <si>
    <t>1 746 руб. 22 коп.</t>
  </si>
  <si>
    <t>1 528 руб. 45 коп.</t>
  </si>
  <si>
    <t>3 624 руб. 11 коп.</t>
  </si>
  <si>
    <t>1 500 руб. 00 коп.</t>
  </si>
  <si>
    <t>Ксерокопирование документов формата А4</t>
  </si>
  <si>
    <t>6 руб. 00 коп.</t>
  </si>
  <si>
    <t>Ксерокопирование документов формата А3</t>
  </si>
  <si>
    <t>12 руб. 00 коп.</t>
  </si>
  <si>
    <t>1 340 руб. 00 коп.</t>
  </si>
  <si>
    <t>1 325 руб. 00 коп.</t>
  </si>
  <si>
    <t>1 200 руб. 00 коп.</t>
  </si>
  <si>
    <t>1 162 руб. 24 коп.</t>
  </si>
  <si>
    <t>978 руб. 59 коп.</t>
  </si>
  <si>
    <t>Врезка клапана для сигнализатора загазованности диаметром 100 мм</t>
  </si>
  <si>
    <t>Врезка клапана для сигнализатора загазованности диаметром 15 мм</t>
  </si>
  <si>
    <t>Врезка клапана для сигнализатора загазованности диаметром 20 мм</t>
  </si>
  <si>
    <t>Врезка клапана для сигнализатора загазованности диаметром 25 мм</t>
  </si>
  <si>
    <t>Врезка клапана для сигнализатора загазованности диаметром 35 мм</t>
  </si>
  <si>
    <t>Врезка клапана для сигнализатора загазованности диаметром 50 мм</t>
  </si>
  <si>
    <t>Сварка полиэтиленовых труб с закладными деталями (ЗН) диаметром 125-160 мм</t>
  </si>
  <si>
    <t>Сварка полиэтиленовых труб с закладными деталями (ЗН) диаметром 225 мм</t>
  </si>
  <si>
    <t>Сварка полиэтиленовых труб с закладными деталями (ЗН) диаметром 32 мм</t>
  </si>
  <si>
    <t>Сварка полиэтиленовых труб с закладными деталями (ЗН) диаметром 63 мм</t>
  </si>
  <si>
    <t>Сварка полиэтиленовых труб с закладными деталями (ЗН) диаметром 90-110 мм</t>
  </si>
  <si>
    <t>Сварка полиэтиленовых труб (на один стык) диаметром 110 мм</t>
  </si>
  <si>
    <t>Сварка полиэтиленовых труб (на один стык) диаметром 125 мм</t>
  </si>
  <si>
    <t>Сварка полиэтиленовых труб (на один стык) диаметром 160 мм</t>
  </si>
  <si>
    <t>Сварка полиэтиленовых труб (на один стык) диаметром 225 мм</t>
  </si>
  <si>
    <t>Сварка полиэтиленовых труб (на один стык) диаметром 63 мм</t>
  </si>
  <si>
    <t>Сварка полиэтиленовых труб (на один стык) диаметром 90 мм</t>
  </si>
  <si>
    <t>Укладка одиночных полиэтиленовых труб в траншею с прокладкой контрольной ленты и сигнального провода, погрузку и разгрузку, испытание газопровода (на 100 п. м) диаметром до 100 мм</t>
  </si>
  <si>
    <t>Укладка одиночных полиэтиленовых труб в траншею с прокладкой контрольной ленты и сигнального провода, погрузку и разгрузку, испытание газопровода (на 100 п. м) диаметром до 225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</si>
  <si>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125-160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</si>
  <si>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до 63 мм</t>
  </si>
  <si>
    <t>Укладка полиэтиленовых труб с барабана в траншею, прокладку контрольной ленты и сигнального провода, погрузку и разгрузку, испытание газопровода (на 100 п. м. ) диаметром 90-110 мм</t>
  </si>
  <si>
    <t>Изготовление узла врезки и подключение газопотребителя к системе газораспределения, без снижения давления</t>
  </si>
  <si>
    <t>Установка ГРПШ-6,10 МС с молниезащитой</t>
  </si>
  <si>
    <t>Устройство ограждения для ГРПШ-6,10 МС</t>
  </si>
  <si>
    <t>Пробивка отверстий перфоратором в стенах кирпичных зданий, для пркладки газопровода в футляре при газификации жилых домов</t>
  </si>
  <si>
    <t>Пробивка отверстий перфоратором в стенах деревянных зданий, для пркладки газопровода в футляре при газификации жилых домов</t>
  </si>
  <si>
    <t>Передвижение экскаватора КРАЗ-255 до места работы за 1 час</t>
  </si>
  <si>
    <t>Выполнение земляных работ за 1 час работы экскаватора ЭОВ-4421 на базе КРАЗ-255</t>
  </si>
  <si>
    <t>Изготовление стального приварного патрубка с резьбовой заглушкой к установке сдвоенного устройства для перекрытия сечения трубопровода типа VEW</t>
  </si>
  <si>
    <t>Производство врезок и установке воздушных запорных шаров посредством сдвоенного устройства для перекрытия сечения трубопровода типа VEW</t>
  </si>
  <si>
    <t>Техническое обслуживание котлов типа "ARISTON", "BAXI". "GazLux", "GasEco", "Mora", "AEG", "Hermann", "NevaLux" и других аналогичных котлов</t>
  </si>
  <si>
    <t>Эксплуатация 1 часа работы погрузчика фронтального Hyunday HSL850-7A</t>
  </si>
  <si>
    <t>Эксплуатация 1 часа работы Автомобиля КАМАЗ-65115-6059-78 Н040УС 58</t>
  </si>
  <si>
    <t>Эксплуатация 1 часа работы экскаватора JCB 3CX FD 58 УЕ0071</t>
  </si>
  <si>
    <t>Эксплуатация 1 часа работы трактора ( установка БАР ЭЦУ-150 ГР)</t>
  </si>
  <si>
    <t>Эксплуатация 1 часа работы экскаватора ЭО-2626</t>
  </si>
  <si>
    <t>Эксплуатация 1 часа работы автокрана ЗИЛ-131</t>
  </si>
  <si>
    <t>Эксплуатация 1 часа работы экскаватора JCB JS160W 58 YE0893</t>
  </si>
  <si>
    <t>Техническое обслуживание фильтра газового диаметром 15 мм - 50 мм</t>
  </si>
  <si>
    <t>Техническое обслуживание клапана термозапорного диаметром 15 мм - 50 мм</t>
  </si>
  <si>
    <t>Техническое обслуживание изолирующего соединения диаметром 15 мм - 50 мм</t>
  </si>
  <si>
    <t>Техническое обслуживание кранов диаметром до 32 мм</t>
  </si>
  <si>
    <t>Техническое обслуживание кранов диаметром свыше 32 мм</t>
  </si>
  <si>
    <t>Комплекс услуг по установке бытового газового малогабаритного счетчика без проведения сварочных работ</t>
  </si>
  <si>
    <t>Комплекс услуг по установке бытового газового  счетчика с проведением сварочных работ</t>
  </si>
  <si>
    <t>Замена газового клапана</t>
  </si>
  <si>
    <t>Очистка, смазка подшипников вентилятора дымоудаления</t>
  </si>
  <si>
    <t>Проверка и настройка котла</t>
  </si>
  <si>
    <t>Демонтаж котла с установкой заглушки</t>
  </si>
  <si>
    <t>Установка котла без проведения сварочных работ</t>
  </si>
  <si>
    <t>Замена котла без проведения сварочных работ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</si>
  <si>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</t>
  </si>
  <si>
    <t>Замена встроенного бойлера в котлах</t>
  </si>
  <si>
    <t>Замена обезвоздушивателей</t>
  </si>
  <si>
    <t>Замена датчика температуры</t>
  </si>
  <si>
    <t>Замена маностата</t>
  </si>
  <si>
    <t>Настройка газового клапана</t>
  </si>
  <si>
    <t>Замена аварийного рабочего термостата</t>
  </si>
  <si>
    <t>Замена накладного аварийного термостата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</si>
  <si>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</si>
  <si>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</si>
  <si>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</si>
  <si>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</si>
  <si>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котла без демонтажа</t>
  </si>
  <si>
    <t>Замена трубки теплообменника котла</t>
  </si>
  <si>
    <t>Замена горелки котла</t>
  </si>
  <si>
    <t>Демонтаж горелки котла</t>
  </si>
  <si>
    <t>Проверка давления воздуха в расширительном баке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</si>
  <si>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</si>
  <si>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</si>
  <si>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</si>
  <si>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</si>
  <si>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</si>
  <si>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</si>
  <si>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</si>
  <si>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Прочистка сопла запальника</t>
  </si>
  <si>
    <t>Замена сопла запальника</t>
  </si>
  <si>
    <t>Демонтаж огневой камеры настенного котла</t>
  </si>
  <si>
    <t>Чистка сбросного клапана</t>
  </si>
  <si>
    <t>Установка огневой камеры котла</t>
  </si>
  <si>
    <t>Монтаж трехходового клапана</t>
  </si>
  <si>
    <t>Подключение трехходового клапана</t>
  </si>
  <si>
    <t>Замена трехходового клапана</t>
  </si>
  <si>
    <t>Замена электропривода трехходового клапана</t>
  </si>
  <si>
    <t>Замена и регулировка комбинированной газовой арматуры</t>
  </si>
  <si>
    <t>Замена прокладки газовой комбинированной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</si>
  <si>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</si>
  <si>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</si>
  <si>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</si>
  <si>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Замена прессостата</t>
  </si>
  <si>
    <t>Устранение засора в подводке к запальнику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</si>
  <si>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</si>
  <si>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</si>
  <si>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</si>
  <si>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датчика (реле) протока воды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</si>
  <si>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</si>
  <si>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</si>
  <si>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</si>
  <si>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</si>
  <si>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Монтаж насоса системы отопления с электрическими соединениями</t>
  </si>
  <si>
    <t>Замена крана подпитки</t>
  </si>
  <si>
    <t>Замена насоса</t>
  </si>
  <si>
    <t>Демонтаж и чистка насоса</t>
  </si>
  <si>
    <t>Замена катушки соленоида</t>
  </si>
  <si>
    <t>Замена электропанели</t>
  </si>
  <si>
    <t>Замена расширительного бака</t>
  </si>
  <si>
    <t>Замена отопительной трубки</t>
  </si>
  <si>
    <t>Замена сбросного предохранительного клапана</t>
  </si>
  <si>
    <t>Контроль и настройка давления азота в мембранном расширительном баке</t>
  </si>
  <si>
    <t>Прочистка сетки фильтра на обратной линии отопления</t>
  </si>
  <si>
    <t>Чистка водяного фильтра</t>
  </si>
  <si>
    <t>Замена байпасного клапана</t>
  </si>
  <si>
    <t>Замена электрода розжига и ионизации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</si>
  <si>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</si>
  <si>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</si>
  <si>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</si>
  <si>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</si>
  <si>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Заполнение воздухом расширительного бака</t>
  </si>
  <si>
    <t>Замена катушки модуляции пламени</t>
  </si>
  <si>
    <t>Замена золотника расширительного бака</t>
  </si>
  <si>
    <t>Техническое обслуживание двухгорелочной газовой варочной поверхности без духового шкафа</t>
  </si>
  <si>
    <t>Техническое обслуживание трехгорелочной газовой варочной поверхности без духового шкафа</t>
  </si>
  <si>
    <t>Техническое обслуживание четырехгорелочной газовой варочной поверхности без духового шкафа</t>
  </si>
  <si>
    <t>Техническое обслуживание пятигорелочной газовой варочной поверхности без духового шкафа</t>
  </si>
  <si>
    <t>Замена бытового газового счётчика с применением сварочных работ</t>
  </si>
  <si>
    <t>Демонтаж и монтаж бытового счетчика (с установкой перемычки)</t>
  </si>
  <si>
    <t>424 руб. 69 коп.</t>
  </si>
  <si>
    <t>786 руб. 94 коп.</t>
  </si>
  <si>
    <t>387 руб. 61 коп.</t>
  </si>
  <si>
    <t>500 руб. 43 коп.</t>
  </si>
  <si>
    <t>625 руб. 11 коп.</t>
  </si>
  <si>
    <t>688 руб. 34 коп.</t>
  </si>
  <si>
    <t>763 руб. 28 коп.</t>
  </si>
  <si>
    <t>321 руб. 81 коп.</t>
  </si>
  <si>
    <t>204 руб. 08 коп.</t>
  </si>
  <si>
    <t>889 руб. 63 коп.</t>
  </si>
  <si>
    <t>318 руб. 01 коп.</t>
  </si>
  <si>
    <t>159 руб. 01 коп.</t>
  </si>
  <si>
    <t>343 руб. 45 коп.</t>
  </si>
  <si>
    <t>954 руб. 02 коп.</t>
  </si>
  <si>
    <t>667 руб. 80 коп.</t>
  </si>
  <si>
    <t>556 руб. 51 коп.</t>
  </si>
  <si>
    <t>588 руб. 30 коп.</t>
  </si>
  <si>
    <t>477 руб. 00 коп.</t>
  </si>
  <si>
    <t>636 руб. 01 коп.</t>
  </si>
  <si>
    <t>222 руб. 62 коп.</t>
  </si>
  <si>
    <t>213 руб. 06 коп.</t>
  </si>
  <si>
    <t>203 руб. 53 коп.</t>
  </si>
  <si>
    <t>206 руб. 70 коп.</t>
  </si>
  <si>
    <t>85 руб. 75  коп.</t>
  </si>
  <si>
    <t>Номер приказа</t>
  </si>
  <si>
    <t>Дата издания приказа</t>
  </si>
  <si>
    <t>Калькуляция введена в действие</t>
  </si>
  <si>
    <t>1 237 руб. 21 коп.</t>
  </si>
  <si>
    <t>1 949 руб. 73 коп.</t>
  </si>
  <si>
    <t>2 249 руб. 86 коп.</t>
  </si>
  <si>
    <t>1 250 руб. 15 коп.</t>
  </si>
  <si>
    <t>3 494 руб. 70 коп.</t>
  </si>
  <si>
    <t>4 464 руб. 46 коп.</t>
  </si>
  <si>
    <t>5 988 руб. 26 коп.</t>
  </si>
  <si>
    <t>6 507 руб. 50 коп.</t>
  </si>
  <si>
    <t>8 050 руб. 50 коп.</t>
  </si>
  <si>
    <t>1 145 руб. 54 коп.</t>
  </si>
  <si>
    <t>1 199 руб. 75 коп.</t>
  </si>
  <si>
    <t>1 253 руб. 96 коп.</t>
  </si>
  <si>
    <t>1 425 руб. 63 коп.</t>
  </si>
  <si>
    <t>1 452 руб. 98 коп.</t>
  </si>
  <si>
    <t>1 579 руб. 47 коп.</t>
  </si>
  <si>
    <t>8 292 руб. 50 коп.</t>
  </si>
  <si>
    <t>2 940 руб. 64 коп.</t>
  </si>
  <si>
    <t>40 000 руб. 01 коп.</t>
  </si>
  <si>
    <t>2 093 руб. 70 коп.</t>
  </si>
  <si>
    <t>3 309 руб. 30 коп.</t>
  </si>
  <si>
    <t>22 341 руб. 24 коп.</t>
  </si>
  <si>
    <t>1 055 руб. 84 коп.</t>
  </si>
  <si>
    <t>1 130руб. 00 коп.</t>
  </si>
  <si>
    <t>1 272 руб. 00 коп.</t>
  </si>
  <si>
    <t>1 113 руб. 00 коп.</t>
  </si>
  <si>
    <t>Перечень калькуляций на услуги АО "Газпром газораспределение Пенза"  на 01.04. 2018 года</t>
  </si>
  <si>
    <t>Проверка технического состояния и загазованности контрольной трубки (без ковера)</t>
  </si>
  <si>
    <t>Проверка технического состояния и загазованности контрольной трубки (без ковера) при выполнении дополнительных работ, связанных с очисткой крышки ковера от снега и льда (коэффициент 1,1)</t>
  </si>
  <si>
    <t>Проверка запорной арматуры на наличие утечек (при ее надземной установке)</t>
  </si>
  <si>
    <t>Замена крепления надземного газопровода</t>
  </si>
  <si>
    <t>Удаление древесно-кустарниковой растительности из охранной зоны газопровода</t>
  </si>
  <si>
    <t>Наращивание контрольной трубки (без ковера)</t>
  </si>
  <si>
    <t>Обрезка контрольной трубки (без ковера)</t>
  </si>
  <si>
    <t>Наращивание контрольной трубки (в ковере)</t>
  </si>
  <si>
    <t>Обрезка контрольной трубки (в ковере)</t>
  </si>
  <si>
    <t>Наращивание конденсатоотводящей трубки  конденсатосборника, гидрозатвора на газопроводах низкого давления</t>
  </si>
  <si>
    <t>Наращивание конденсатоотводящей трубки  конденсатосборника, гидрозатвора на газопроводах высокого и среднего давления</t>
  </si>
  <si>
    <t>Обрезка конденсатоотводящей трубки  конденсатосборника, гидрозатвора на газопроводах низкого давления</t>
  </si>
  <si>
    <t>Обрезка конденсатоотводящей трубки  конденсатосборника, гидрозатвора на газопроводах  высокого и среднего давления</t>
  </si>
  <si>
    <t>Замена деталей конденсатосборника, гидрозатвора на газопроводе низкого давления</t>
  </si>
  <si>
    <t>Замена деталей конденсатосборника, гидрозатвора на газопроводе среднего и высокого давления</t>
  </si>
  <si>
    <t>Визуальная проверка технического состояния конструкций колодца, скоб, лестниц, футляров газопровода</t>
  </si>
  <si>
    <t>Установка лепестковой муфты на надземном газопроводе  диаметром  до 100 мм</t>
  </si>
  <si>
    <t>Установка лепестковой муфты на надземном газопроводе  диаметром свыше 100 до 200 мм</t>
  </si>
  <si>
    <t>Установка лепестковой муфты на надземном газопроводе  диаметром свыше 200 до 300 мм</t>
  </si>
  <si>
    <t>Установка лепестковой муфты на надземном газопроводе  диаметромсвыше 300 мм</t>
  </si>
  <si>
    <t>Устранение точечных несквозных коррозионных повреждений стального надземного газопровода наплавкой металла</t>
  </si>
  <si>
    <t>Устранение несквозных коррозионных повреждений стального надземного газопровода абразивной зачисткой</t>
  </si>
  <si>
    <t>Установка усилительной муфты с подкладным кольцом на надземном газопроводе диаметром до 100 мм</t>
  </si>
  <si>
    <t>Установка усилительной муфты с подкладным кольцом на надземном газопроводе диаметром свыше 100 до 200 мм</t>
  </si>
  <si>
    <t>Установка усилительной муфты с подкладным кольцом на надземном газопроводе диаметром свыше 200 до 300 мм</t>
  </si>
  <si>
    <t>Установка усилительной муфты с подкладным кольцом на надземном газопроводе диаметром свыше 300 мм</t>
  </si>
  <si>
    <t>Установка усилительной муфты без подкладного кольца на надземном газопроводе диаметром до 100 мм</t>
  </si>
  <si>
    <t>Установка усилительной муфты без подкладного кольца на надземном газопроводе диаметром свыше 100 до 200 мм</t>
  </si>
  <si>
    <t>Установка усилительной муфты без подкладного кольца на надземном газопроводе диаметром свыше 200 до 300 мм</t>
  </si>
  <si>
    <t>Установка усилительной муфты без подкладного кольца на надземном газопроводе диаметром свыше 300 мм</t>
  </si>
  <si>
    <t xml:space="preserve">Замена уплотнения футляра выхода  (входа) газопровода из земли </t>
  </si>
  <si>
    <t xml:space="preserve">Наращивание  опоры  надземного  газопровода при просадке ее бетонного основания </t>
  </si>
  <si>
    <t>Замена линзового (сильфонного)  компенсатора на надземном газопроводе диаметром до 100 мм</t>
  </si>
  <si>
    <t>Замена линзового (сильфонного)  компенсатора на надземном газопроводе свыше 100 до 200 мм</t>
  </si>
  <si>
    <t>Замена линзового (сильфонного)  компенсатора на надземном газопроводе свыше 200 до 300 мм</t>
  </si>
  <si>
    <t>Замена линзового (сильфонного)  компенсатора на надземном газопроводе свыше 300 мм</t>
  </si>
  <si>
    <t>Замена футляра вводного газопровода</t>
  </si>
  <si>
    <t>Замена опоры надземного газопровода</t>
  </si>
  <si>
    <t>Установка дополнительной опоры под газопровод</t>
  </si>
  <si>
    <t>Замена вводного газопровода без замены футляра</t>
  </si>
  <si>
    <t>Замена П-образного  компенсатора на надземном газопроводе диаметром до м 100 мм</t>
  </si>
  <si>
    <t>Замена П-образного  компенсатора на надземном газопроводе диаметром свыше 100 до 200 мм</t>
  </si>
  <si>
    <t>Замена П-образного  компенсатора на надземном газопроводе диаметром свыше 200 до 300 мм</t>
  </si>
  <si>
    <t>Замена П-образного  компенсатора на надземном газопроводе диаметром  свыше 300 мм</t>
  </si>
  <si>
    <t>Установка лепестковой муфты на подземном газопроводе диаметром до 100 мм</t>
  </si>
  <si>
    <t>Установка лепестковой муфты на подземном газопроводе диаметром свыше 100 до 200 мм</t>
  </si>
  <si>
    <t>Установка лепестковой муфты на подземном газопроводе диаметром свыше 200 до 300 мм</t>
  </si>
  <si>
    <t>Установка лепестковой муфты на подземном газопроводе диаметром свыше 300 до 400 мм</t>
  </si>
  <si>
    <t>Установка лепестковой муфты на подземном газопроводе диаметром свыше 400 до 500 мм</t>
  </si>
  <si>
    <t>Установка лепестковой муфты на подземном газопроводе диаметром свыше 500 мм</t>
  </si>
  <si>
    <t>Замена участка стального газопровода, проложенного в футляре, в месте выхода из земли</t>
  </si>
  <si>
    <t>Замена участка стального подземного газопровода в футляре бестраншейным методом диаметром до 100 мм</t>
  </si>
  <si>
    <t>Замена участка стального подземного газопровода в футляре бестраншейным методом диаметром свыше 100 до 200 мм</t>
  </si>
  <si>
    <t>Замена участка стального подземного газопровода в футляре бестраншейным методом диаметром свыше 200 до 300 мм</t>
  </si>
  <si>
    <t>Замена участка стального подземного газопровода в футляре бестраншейным методом диаметром свыше 300 до 400 мм</t>
  </si>
  <si>
    <t>Замена участка стального подземного газопровода в футляре бестраншейным методом диаметром свыше 400 до 500 мм</t>
  </si>
  <si>
    <t>Замена участка стального подземного газопровода в футляре бестраншейным методом диаметром свыше 500 мм</t>
  </si>
  <si>
    <t>Устранение точечных несквозных коррозионных повреждений стального подземного газопровода наплавкой металла</t>
  </si>
  <si>
    <t>Устранение несквозных коррозионных повреждений стального подземного газопровода абразивной зачисткой</t>
  </si>
  <si>
    <t>Установка усилительной муфты с подкладным кольцом на подземном газопроводе диаметром до 100 мм</t>
  </si>
  <si>
    <t>Установка усилительной муфты с подкладным кольцом на подземном газопроводе диаметром свыше 100 до 200 мм</t>
  </si>
  <si>
    <t>Установка усилительной муфты с подкладным кольцом на подземном газопроводе диаметромсвыше 200 до 300 мм</t>
  </si>
  <si>
    <t>Установка усилительной муфты с подкладным кольцом на подземном газопроводе диаметром свыше 300 до 400 мм</t>
  </si>
  <si>
    <t>Установка усилительной муфты с подкладным кольцом на подземном газопроводе диаметром свыше 400 до 500 мм</t>
  </si>
  <si>
    <t>Установка усилительной муфты с подкладным кольцом на подземном газопроводе диаметром свыше 500 мм</t>
  </si>
  <si>
    <t>Установка усилительной муфты без подкладного кольца на подземном газопроводе диаметром до 100 мм</t>
  </si>
  <si>
    <t>Установка усилительной муфты без подкладного кольца на подземном газопроводе диаметром свыше 100 до 200 мм</t>
  </si>
  <si>
    <t>Установка усилительной муфты без подкладного кольца на подземном газопроводе диаметром свыше 200 до 300 мм</t>
  </si>
  <si>
    <t>Установка усилительной муфты без подкладного кольца на подземном газопроводе диаметром свыше 300 до 400 мм</t>
  </si>
  <si>
    <t>Установка усилительной муфты без подкладного кольца на подземном газопроводе диаметром свыше 400 до 500 мм</t>
  </si>
  <si>
    <t>Установка усилительной муфты без подкладного кольца на подземном газопроводе диаметром свыше 500 мм</t>
  </si>
  <si>
    <t>Замена поврежденного участка стояка  конденсатосборника, гидрозатвора</t>
  </si>
  <si>
    <t>Замена оголовка стояка конденсатосборника, гидрозатвора</t>
  </si>
  <si>
    <t>Устранение негерметичности резьбового соединения стояка конденсатосборника, гидрозатвора</t>
  </si>
  <si>
    <t>Замена участка стального газопровода протяженностью до 10 м, проложенного в футляре диаметром до 100 мм</t>
  </si>
  <si>
    <t>Замена участка стального газопровода протяженностью до 10 м, проложенного в футляре диаметром свыше 100 до 200 мм</t>
  </si>
  <si>
    <t>Замена участка стального газопровода протяженностью до 10 м, проложенного в футляре диаметром свыше 200 до 300 мм</t>
  </si>
  <si>
    <t>Замена участка стального газопровода протяженностью до 10 м, проложенного в футляре диаметром свыше 300 до 400 мм</t>
  </si>
  <si>
    <t>Замена участка стального газопровода протяженностью до 10 м, проложенного в футляре диаметром свыше 400 до 500 мм</t>
  </si>
  <si>
    <t>Замена участка стального газопровода протяженностью до 10 м, проложенного в футляре диаметром свыше 500</t>
  </si>
  <si>
    <t>Замена  линзового (сильфонного) компенсатора  в газовом колодце диаметром до 100 мм</t>
  </si>
  <si>
    <t>Замена  линзового (сильфонного) компенсатора  в газовом колодце диаметром  свыше 100 до 200 мм</t>
  </si>
  <si>
    <t>Замена  линзового (сильфонного) компенсатора  в газовом колодце диаметром  свыше 200 до 300 мм</t>
  </si>
  <si>
    <t>Замена  линзового (сильфонного) компенсатора  в газовом колодце диаметром  свыше 300 до 400 мм</t>
  </si>
  <si>
    <t>Замена  линзового (сильфонного) компенсатора  в газовом колодце диаметром  свыше 400 до 500 мм</t>
  </si>
  <si>
    <t>Замена  линзового (сильфонного) компенсатора  в газовом колодце диаметром  свыше 500 мм</t>
  </si>
  <si>
    <t>Замена контрольной трубки</t>
  </si>
  <si>
    <t>Замена конденсатосборника, гидрозатвора диаметром до 100 мм</t>
  </si>
  <si>
    <t>Замена конденсатосборника, гидрозатвора диаметром свыше 100 до 200 мм</t>
  </si>
  <si>
    <t>Замена конденсатосборника, гидрозатвора диаметром свыше 200 до 300 мм</t>
  </si>
  <si>
    <t>Замена конденсатосборника, гидрозатвора диаметром свыше 300 до 400 мм</t>
  </si>
  <si>
    <t>Замена конденсатосборника, гидрозатвора диаметром свыше 400 до 500 мм</t>
  </si>
  <si>
    <t>Замена конденсатосборника, гидрозатвора диаметром свыше 500 мм</t>
  </si>
  <si>
    <t>Замена участка полиэтиленового газопровода протяженностью до 10 м врезкой катушки (сваркой встык) диаметром 63 мм</t>
  </si>
  <si>
    <t>Замена участка полиэтиленового газопровода протяженностью до 10 м врезкой катушки (сваркой встык) диаметром 110 мм</t>
  </si>
  <si>
    <t>Замена участка полиэтиленового газопровода протяженностью до 10 м врезкой катушки (сваркой встык) диаметром 160 мм</t>
  </si>
  <si>
    <t>Замена участка полиэтиленового газопровода протяженностью до 10 м врезкой катушки (сваркой встык) диаметром 225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</si>
  <si>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63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</si>
  <si>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110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</si>
  <si>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160 мм</t>
  </si>
  <si>
    <t>Замена участка полиэтиленового газопровода протяженностью до 10 м врезкой катушки (сваркой муфтами с закладными нагревателями) диаметром 225 мм</t>
  </si>
  <si>
    <t>Восстановление полиэтиленового газопровода наваркой полумуфт с закладными нагревателями</t>
  </si>
  <si>
    <t>Замена участка стального газопровода протяженностью до 10 м, восстановленного методом протяжки полиэтиленовых труб диаметром до 100 мм</t>
  </si>
  <si>
    <t>Замена участка стального газопровода протяженностью до 10 м, восстановленного методом протяжки полиэтиленовых труб диаметром свыше 100 до 200 мм</t>
  </si>
  <si>
    <t>Замена участка стального газопровода протяженностью до 10 м, восстановленного методом протяжки полиэтиленовых труб диаметром свыше 200 до 300 мм</t>
  </si>
  <si>
    <t>Замена участка полиэтиленового газопровода протяженностью до 10 м, проложенного в футляре при диаметре 63 мм</t>
  </si>
  <si>
    <t>Замена участка полиэтиленового газопровода протяженностью до 10 м, проложенного в футляре при диаметре 110 мм</t>
  </si>
  <si>
    <t>Замена участка полиэтиленового газопровода протяженностью до 10 м, проложенного в футляре при диаметре 160 мм</t>
  </si>
  <si>
    <t>Замена участка полиэтиленового газопровода протяженностью до 10 м, проложенного в футляре при диаметре 225 мм</t>
  </si>
  <si>
    <t>Замена разъемного соединения «полиэтилен-сталь» на неразъемное при диаметре 63 мм</t>
  </si>
  <si>
    <t>Замена разъемного соединения «полиэтилен-сталь» на неразъемное при диаметре 110 мм</t>
  </si>
  <si>
    <t>Замена разъемного соединения «полиэтилен-сталь» на неразъемное при диаметре 160 мм</t>
  </si>
  <si>
    <t>Замена разъемного соединения «полиэтилен-сталь» на неразъемное при диаметре 225 мм</t>
  </si>
  <si>
    <t>Замена неразъмного соединения  "полиэтилен-сталь" на неразъемное при диаметре 63 мм</t>
  </si>
  <si>
    <t>Замена неразъмного соединения  "полиэтилен-сталь" на неразъемное при диаметре 110 мм</t>
  </si>
  <si>
    <t>Замена неразъмного соединения  "полиэтилен-сталь" на неразъемное при диаметре 160 мм</t>
  </si>
  <si>
    <t>Замена неразъмного соединения  "полиэтилен-сталь" на неразъемное при диаметре 225 мм</t>
  </si>
  <si>
    <t xml:space="preserve">Изоляция стыков стального газопровода диаметром до 100 мм с применением полиэтиленовых липких лент </t>
  </si>
  <si>
    <t xml:space="preserve">Изоляция стыков стального газопровода диаметром свыше 100 до 200 мм с применением полиэтиленовых липких лент </t>
  </si>
  <si>
    <t xml:space="preserve">Изоляция стыков стального газопровода диаметром свыше 200 до 300 мм с применением полиэтиленовых липких лент </t>
  </si>
  <si>
    <t xml:space="preserve">Изоляция стыков стального газопровода диаметром свыше 300 до 400 мм с применением полиэтиленовых липких лент </t>
  </si>
  <si>
    <t xml:space="preserve">Изоляция стыков стального газопровода диаметром свыше 400 до 500 мм с применением полиэтиленовых липких лент </t>
  </si>
  <si>
    <t xml:space="preserve">Изоляция стыков стального газопровода диаметром свыше 500 мм с применением полиэтиленовых липких лент </t>
  </si>
  <si>
    <t>Изоляция стыков стального газопровода диаметром до 100 мм с применением полимерно-битумных лент</t>
  </si>
  <si>
    <t>Изоляция стыков стального газопровода диаметром свыше 100 до 200 мм с применением полимерно-битумных лент</t>
  </si>
  <si>
    <t>Изоляция стыков стального газопровода диаметром свыше 200 до 300 мм с применением полимерно-битумных лент</t>
  </si>
  <si>
    <t>Изоляция стыков стального газопровода диаметром свыше 300 до 400 мм с применением полимерно-битумных лент</t>
  </si>
  <si>
    <t>Изоляция стыков стального газопровода диаметром свыше 400 до 500 мм с применением полимерно-битумных лент</t>
  </si>
  <si>
    <t>Изоляция стыков стального газопровода диаметром свыше 500 мм с применением полимерно-битумных лент</t>
  </si>
  <si>
    <t>Изоляция стыков стального газопровода диаметром до 100 мм термоусаживающими лентами</t>
  </si>
  <si>
    <t>Изоляция стыков стального газопровода диаметром свыше 100 до 200 мм термоусаживающими лентами</t>
  </si>
  <si>
    <t>Изоляция стыков стального газопровода диаметром свыше 200 до 300 мм термоусаживающими лентами</t>
  </si>
  <si>
    <t>Изоляция стыков стального газопровода диаметром свыше 300 до 400 мм термоусаживающими лентами</t>
  </si>
  <si>
    <t>Изоляция стыков стального газопровода диаметром свыше 400 до 500 мм термоусаживающими лентами</t>
  </si>
  <si>
    <t>Изоляция стыков стального газопровода диаметром свыше 500 мм термоусаживающими лентами</t>
  </si>
  <si>
    <t>Изоляция стыков стального газопровода диаметром до 100 мм  битумными мастиками</t>
  </si>
  <si>
    <t>Изоляция стыков стального газопровода диаметром свыше 100 до 200 мм битумными мастиками</t>
  </si>
  <si>
    <t>Изоляция стыков стального газопровода диаметром свыше 200 до 300 мм битумными мастиками</t>
  </si>
  <si>
    <t>Изоляция стыков стального газопровода диаметром свыше 300 до 400 мм битумными мастиками</t>
  </si>
  <si>
    <t>Изоляция стыков стального газопровода диаметром свыше 400 до 500 мм битумными мастиками</t>
  </si>
  <si>
    <t>Изоляция стыков стального газопровода диаметром свыше 500 мм битумными мастиками</t>
  </si>
  <si>
    <t>Изоляция стыков стального газопровода диаметром до 100 мм рулонным наплавляемым битумно-полимерным материалом</t>
  </si>
  <si>
    <t>Изоляция стыков стального газопровода диаметром свыше 100 до 200 мм  рулонным наплавляемым битумно-полимерным материалом</t>
  </si>
  <si>
    <t>Изоляция стыков стального газопровода диаметром свыше 200 до 300 мм  рулонным наплавляемым битумно-полимерным материалом</t>
  </si>
  <si>
    <t>Изоляция стыков стального газопровода диаметром свыше 300 до 400 мм  рулонным наплавляемым битумно-полимерным материалом</t>
  </si>
  <si>
    <t>Изоляция стыков стального газопровода диаметром свыше 400 до 500 мм  рулонным наплавляемым битумно-полимерным материалом</t>
  </si>
  <si>
    <t>Изоляция стыков стального газопровода диаметром свыше 500 мм  рулонным наплавляемым битумно-полимерным материалом</t>
  </si>
  <si>
    <t>Изоляция стыков стального газопровода с применением полиэтиленовых липких лент "Литкор" диаметром до 100 мм</t>
  </si>
  <si>
    <t>Изоляция стыков стального газопровода с применением полиэтиленовых липких лент "Литкор" диаметром свыше 100 до 200 мм</t>
  </si>
  <si>
    <t>Изоляция стыков стального газопровода с применением полиэтиленовых липких лент "Литкор" диаметром свыше 200 до 300 мм</t>
  </si>
  <si>
    <t>Изоляция стыков стального газопровода с применением полиэтиленовых липких лент "Литкор" диаметром свыше 300 до 400 мм</t>
  </si>
  <si>
    <t>Изоляция стыков стального газопровода с применением полиэтиленовых липких лент "Литкор" диаметром свыше 400 до 500 мм</t>
  </si>
  <si>
    <t>Изоляция стыков стального газопровода с применением полиэтиленовых липких лент "Литкор" диаметром свыше 500 мм</t>
  </si>
  <si>
    <t>Восстановление герметизации футляра газопровода в месте его прохода через стенку газового колодца</t>
  </si>
  <si>
    <t>Восстановление отмостки газового колодца</t>
  </si>
  <si>
    <t xml:space="preserve">Устранение повреждения горловины газового колодца </t>
  </si>
  <si>
    <t>Устранение повреждения кладки кирпичного колодца</t>
  </si>
  <si>
    <t>Замена перекрытия колодца</t>
  </si>
  <si>
    <t>Замена скоб в колодце</t>
  </si>
  <si>
    <t>Замена лестниц в колодце</t>
  </si>
  <si>
    <t>Замена малого ковера (с заменой бетонной подушки)</t>
  </si>
  <si>
    <t>Замена большого ковера (с заменой бетонной подушки)</t>
  </si>
  <si>
    <t>Замена малого ковера (без замены бетонной подушки)</t>
  </si>
  <si>
    <t>Замена большого ковера (без замены бетонной подушки)</t>
  </si>
  <si>
    <t>Восстановление участка стального газопровода методом протяжки полиэтиленовой трубы</t>
  </si>
  <si>
    <t>Восстановление участка стального газопровода протяженностью до 10 м синтетическим тканевым рукавом диаметром до 100 мм</t>
  </si>
  <si>
    <t>Восстановление участка стального газопровода протяженностью до 10 м синтетическим тканевым рукавом диаметром свыше 100 до 200 мм</t>
  </si>
  <si>
    <t>Восстановление участка стального газопровода протяженностью до 10 м синтетическим тканевым рукавом диаметром свыше 200 до 300 мм</t>
  </si>
  <si>
    <t>Восстановление участка стального газопровода протяженностью до 10 м синтетическим тканевым рукавом диаметром свыше 300 до 400 мм</t>
  </si>
  <si>
    <t>Восстановление участка стального газопровода протяженностью до 10 м синтетическим тканевым рукавом диаметром свыше 400 до 500 мм</t>
  </si>
  <si>
    <t>Восстановление участка стального газопровода протяженностью до 10 м синтетическим тканевым рукавом диаметром свыше 500 мм</t>
  </si>
  <si>
    <t>Снижение давления газа в надземном газопроводе низкого давления   для производства  работ  при диаметре до 100 мм</t>
  </si>
  <si>
    <t>Снижение давления газа в надземном газопроводе низкого давления   для производства  работ  при диаметре свыше 100 до 200 мм</t>
  </si>
  <si>
    <t>Снижение давления газа в надземном газопроводе низкого давления   для производства  работ  при диаметре свыше 200 до 300 мм</t>
  </si>
  <si>
    <t>Снижение давления газа в надземном газопроводе низкого давления   для производства  работ  при диаметре свыше 300 мм</t>
  </si>
  <si>
    <t xml:space="preserve">Снижение давления газа в надземном газопроводе среднего давления для производства работ  при диаметре до 100 мм  </t>
  </si>
  <si>
    <t>Снижение давления газа в надземном газопроводе среднего давления для производства работ  при диаметре свыше 100 до 200 мм</t>
  </si>
  <si>
    <t>Снижение давления газа в надземном газопроводе среднего давления для производства работ  при диаметре свыше 200 до 300 мм</t>
  </si>
  <si>
    <t>Снижение давления газа в надземном газопроводе среднего давления для производства работ  при диаметре свыше 300 мм</t>
  </si>
  <si>
    <t xml:space="preserve">Снижение давления газа в надземном газопроводе высокого давления для производства работ  при диаметре до 100 мм   </t>
  </si>
  <si>
    <t>Снижение давления газа в надземном газопроводе высокого давления для производства работ  при диаметре свыше 100 до 200 мм</t>
  </si>
  <si>
    <t>Снижение давления газа в надземном газопроводе высокого давления для производства работ  при диаметре свыше 200 до 300 мм</t>
  </si>
  <si>
    <t>Снижение давления газа в надземном газопроводе высокого давления для производства работ  при диаметре свыше 300 мм</t>
  </si>
  <si>
    <t xml:space="preserve">Отключение   надземного газопровода низкого давления для производства  работ  при диаметре до 100 мм   </t>
  </si>
  <si>
    <t>Отключение   надземного газопровода низкого давления для производства  работ  при диаметре свыше 100 до 200 мм</t>
  </si>
  <si>
    <t>Отключение   надземного газопровода низкого давления для производства  работ  при диаметре свыше 200 до 300 мм</t>
  </si>
  <si>
    <t>Отключение   надземного газопровода низкого давления для производства  работ  при диаметре свыше 300 мм</t>
  </si>
  <si>
    <t xml:space="preserve">Отключение  надземного газопровода среднего давления для производства работ    при диаметре до 100 мм   </t>
  </si>
  <si>
    <t>Отключение  надземного газопровода среднего давления для производства работ    при диаметре свыше 100 до 200 мм</t>
  </si>
  <si>
    <t>Отключение  надземного газопровода среднего давления для производства работ    при диаметре свыше 200 до 300 мм</t>
  </si>
  <si>
    <t>Отключение  надземного газопровода среднего давления для производства работ    при диаметре свыше 300 мм</t>
  </si>
  <si>
    <t xml:space="preserve">Отключение  надземного газопровода высокого давления для производства работ  при диаметре до 100 мм   </t>
  </si>
  <si>
    <t>Отключение  надземного газопровода высокого давления для производства работ  при диаметре свыше 100 до 200 мм</t>
  </si>
  <si>
    <t>Отключение  надземного газопровода высокого давления для производства работ  при диаметре свыше 200 до 300 мм</t>
  </si>
  <si>
    <t>Отключение  надземного газопровода высокого давления для производства работ  при диаметре свыше 300 мм</t>
  </si>
  <si>
    <t xml:space="preserve">Снижение давления газа в  подземном газопроводе низкого давления для  производства работ   при диаметре до 100 мм  </t>
  </si>
  <si>
    <t>Снижение давления газа в  подземном газопроводе низкого давления для  производства работ  при диаметре свыше 100 до 200 мм</t>
  </si>
  <si>
    <t>Снижение давления газа в  подземном газопроводе низкого давления для  производства работ  при диаметре свыше 200 до 300 мм</t>
  </si>
  <si>
    <t>Снижение давления газа в  подземном газопроводе низкого давления для  производства работ  при диаметре свыше 300 до 400 мм</t>
  </si>
  <si>
    <t>Снижение давления газа в  подземном газопроводе низкого давления для  производства работ  при диаметре свыше 400 до 500 мм</t>
  </si>
  <si>
    <t>Снижение давления газа в  подземном газопроводе низкого давления для  производства работ  при диаметре свыше 500 мм</t>
  </si>
  <si>
    <t xml:space="preserve">Снижение давления газа в подземном газопроводе среднего давления для производства работ при диаметре до 100 мм   </t>
  </si>
  <si>
    <t>Снижение давления газа в подземном газопроводе среднего давления для производства работ при диаметре свыше 100 до 200 мм</t>
  </si>
  <si>
    <t>Снижение давления газа в подземном газопроводе среднего давления для производства работ при диаметре свыше 200 до 300 мм</t>
  </si>
  <si>
    <t>Снижение давления газа в подземном газопроводе среднего давления для производства работ при диаметре свыше 300 до 400 мм</t>
  </si>
  <si>
    <t>Снижение давления газа в подземном газопроводе среднего давления для производства работ при диаметре свыше 400 до 500 мм</t>
  </si>
  <si>
    <t>Снижение давления газа в подземном газопроводе среднего давления для производства работ при диаметре свыше 500 мм</t>
  </si>
  <si>
    <t xml:space="preserve">Снижение давления газа в подземном газопроводе высокого давления для производства работ при диаметре до 100 мм   </t>
  </si>
  <si>
    <t>Снижение давления газа в подземном газопроводе высокого давления для производства работ при диаметре свыше 100 до 200 мм</t>
  </si>
  <si>
    <t>Снижение давления газа в подземном газопроводе высокого давления для производства работ при диаметре свыше 200 до 300 мм</t>
  </si>
  <si>
    <t>Снижение давления газа в подземном газопроводе высокого давления для производства работ при диаметре свыше 300 до 400 мм</t>
  </si>
  <si>
    <t>Снижение давления газа в подземном газопроводе высокого давления для производства работ при диаметре свыше 400 до 500 мм</t>
  </si>
  <si>
    <t>Снижение давления газа в подземном газопроводе высокого давления для производства работ при диаметре свыше 500 мм</t>
  </si>
  <si>
    <t xml:space="preserve">Отключение  подземного газопровода низкого давления для производства работ при диаметре до 100 мм   </t>
  </si>
  <si>
    <t>Отключение  подземного газопровода низкого давления для производства работ при диаметре свыше 100 до 200  мм</t>
  </si>
  <si>
    <t>Отключение  подземного газопровода низкого давления для производства работ при диаметре свыше 200 до 300 мм</t>
  </si>
  <si>
    <t>Отключение  подземного газопровода низкого давления для производства работ при диаметре свыше 300 до 400 мм</t>
  </si>
  <si>
    <t>Отключение  подземного газопровода низкого давления для производства работ при диаметре свыше 400 до 500 мм</t>
  </si>
  <si>
    <t>Отключение  подземного газопровода низкого давления для производства работ при диаметре свыше 500 мм</t>
  </si>
  <si>
    <t xml:space="preserve">Отключение  подземного газопровода среднего давления для производства работ   при диаметре до 100 мм    </t>
  </si>
  <si>
    <t>Отключение  подземного газопровода среднего давления для производства работ   при диаметре свыше 100 до 200 мм</t>
  </si>
  <si>
    <t>Отключение  подземного газопровода среднего давления для производства работ   при диаметре свыше 200 до 300 мм</t>
  </si>
  <si>
    <t>Отключение  подземного газопровода среднего давления для производства работ   при диаметре свыше 300 до 400 мм</t>
  </si>
  <si>
    <t>Отключение  подземного газопровода среднего давления для производства работ   при диаметре свыше 400 до 500 мм</t>
  </si>
  <si>
    <t>Отключение  подземного газопровода среднего давления для производства работ   при диаметре свыше 500 мм</t>
  </si>
  <si>
    <t xml:space="preserve">Отключение  подземного газопровода высокого давления для производства работ при диаметре до 100 мм    </t>
  </si>
  <si>
    <t>Отключение  подземного газопровода высокого давления для производства работ при диаметре свыше 100 до 200 мм</t>
  </si>
  <si>
    <t>Отключение  подземного газопровода высокого давления для производства работ при диаметре свыше 200 до 300 мм</t>
  </si>
  <si>
    <t>Отключение  подземного газопровода высокого давления для производства работ при диаметре свыше 300 до 400 мм</t>
  </si>
  <si>
    <t>Отключение  подземного газопровода высокого давления для производства работ при диаметре свыше 400 до 500 мм</t>
  </si>
  <si>
    <t>Отключение  подземного газопровода высокого давления для производства работ при диаметре свыше 500 мм</t>
  </si>
  <si>
    <t>Повышение давления газа  после его снижения в надземном газопроводе по окончании производства работ</t>
  </si>
  <si>
    <t xml:space="preserve">Подключение  надземного газопровода по окончании производства работ   при диаметре до 100 мм    </t>
  </si>
  <si>
    <t>Подключение  надземного газопровода по окончании производства работ   при диаметре свыше 100 до 200 мм</t>
  </si>
  <si>
    <t>Подключение  надземного газопровода по окончании производства работ   при диаметре свыше 200 до 300 мм</t>
  </si>
  <si>
    <t>Подключение  надземного газопровода по окончании производства работ   при диаметре свыше 300 мм</t>
  </si>
  <si>
    <t>Повышение давления газа после его снижения в подземном газопроводе  по окончании производства работ</t>
  </si>
  <si>
    <t xml:space="preserve">Подключение  подземного газопровода по окончании производства работ  при диаметре до 100 мм    </t>
  </si>
  <si>
    <t>Подключение  подземного газопровода по окончании производства работ  при диаметре свыше 100 до 200  мм</t>
  </si>
  <si>
    <t>Подключение  подземного газопровода по окончании производства работ  при диаметре свыше 200 до 300 мм</t>
  </si>
  <si>
    <t>Подключение  подземного газопровода по окончании производства работ  при диаметре свыше 300 до 400 мм</t>
  </si>
  <si>
    <t>Подключение  подземного газопровода по окончании производства работ  при диаметре свыше 400 до 500 мм</t>
  </si>
  <si>
    <t>Подключение  подземного газопровода по окончании производства работ  при диаметре свыше 500 мм</t>
  </si>
  <si>
    <t>Обрезка выводимого из эксплуатации подземного газопровода до 100 мм</t>
  </si>
  <si>
    <t>Обрезка выводимого из эксплуатации подземного газопровода свыше 100 до 200 мм</t>
  </si>
  <si>
    <t>Обрезка выводимого из эксплуатации подземного газопровода свыше 200 до 300 мм</t>
  </si>
  <si>
    <t>Обрезка выводимого из эксплуатации подземного газопровода свыше 300 до 400 мм</t>
  </si>
  <si>
    <t>Обрезка выводимого из эксплуатации подземного газопровода свыше 400 до 500 мм</t>
  </si>
  <si>
    <t>Обрезка выводимого из эксплуатации подземного газопровода свыше 500 мм</t>
  </si>
  <si>
    <t>Обрезка выводимого из эксплуатации надземного газопровода до 100  мм</t>
  </si>
  <si>
    <t>Обрезка выводимого из эксплуатации надземного газопровода свыше 100 до 200 мм</t>
  </si>
  <si>
    <t>Обрезка выводимого из эксплуатации надземного газопровода свыше 200 до 300 мм</t>
  </si>
  <si>
    <t>Обрезка выводимого из эксплуатации надземного газопровода свыше 300 мм</t>
  </si>
  <si>
    <t>Техническое обслуживание пробкового крана на надземном газопроводе</t>
  </si>
  <si>
    <t>Техническое обслуживание задвижки, установленной в колодце при диаметре задвижки до 50 мм</t>
  </si>
  <si>
    <t>Техническое обслуживание задвижки, установленной в колодце при диаметре задвижки 51-100 мм</t>
  </si>
  <si>
    <t>Техническое обслуживание задвижки, установленной в колодце при диаметре задвижки 101-150 мм</t>
  </si>
  <si>
    <t>Техническое обслуживание задвижки, установленной в колодце при диаметре задвижки 151-200 мм</t>
  </si>
  <si>
    <t>Техническое обслуживание задвижки, установленной в колодце при диаметре задвижки201-300 мм</t>
  </si>
  <si>
    <t>Техническое обслуживание задвижки, установленной в колодце при диаметре задвижки 301-400 мм</t>
  </si>
  <si>
    <t>Техническое обслуживание задвижки, установленной в колодце при диаметре задвижки 401-500 мм</t>
  </si>
  <si>
    <t>Техническое обслуживание задвижки, установленной в колодце при диаметре задвижки свыше 500 мм</t>
  </si>
  <si>
    <t>Техническое обслуживание задвижки в надземном исполнении при диаметре задвижки до 50 мм</t>
  </si>
  <si>
    <t>Техническое обслуживание задвижки в надземном исполнении при диаметре задвижки 51-100 мм</t>
  </si>
  <si>
    <t>Техническое обслуживание задвижки в надземном исполнении при диаметре задвижки 101-150 мм</t>
  </si>
  <si>
    <t>Техническое обслуживание задвижки в надземном исполнении при диаметре задвижки 151-200 мм</t>
  </si>
  <si>
    <t>Техническое обслуживание задвижки в надземном исполнении при диаметре задвижки 201-300 мм</t>
  </si>
  <si>
    <t>Техническое обслуживание задвижки в надземном исполнении при диаметре задвижки свыше 300 мм</t>
  </si>
  <si>
    <t>Техническое обслуживание крана шарового, установленного в грунте под ковер</t>
  </si>
  <si>
    <t>Техническое обслуживание крана шарового, установленного в колодце</t>
  </si>
  <si>
    <t>Техническое обслуживание крана шарового на надземном газопроводе</t>
  </si>
  <si>
    <t>Техническое обслуживание компенсатора, установленного в колодце при диаметре газопровода до 100 мм</t>
  </si>
  <si>
    <t>Техническое обслуживание компенсатора, установленного в колодце при диаметре газопровода свыше 100 до 200 мм</t>
  </si>
  <si>
    <t>Техническое обслуживание компенсатора, установленного в колодце при диаметре газопровода свыше 200 до 300 мм</t>
  </si>
  <si>
    <t>Техническое обслуживание компенсатора, установленного в колодце при диаметре газопровода свыше 300 до 400 мм</t>
  </si>
  <si>
    <t>Техническое обслуживание компенсатора, установленного в колодце при диаметре газопровода свыше 400 до 500 мм</t>
  </si>
  <si>
    <t>Техническое обслуживание компенсатора, установленного в колодце при диаметре газопровода свыше 500 мм</t>
  </si>
  <si>
    <t>Замена прокладки фланцевого соединения на надземном газопроводе при диаметре газопровода до 100 мм</t>
  </si>
  <si>
    <t>Замена прокладки фланцевого соединения на надземном газопроводе при диаметре газопровода свыше 100 до 200 мм</t>
  </si>
  <si>
    <t>Замена прокладки фланцевого соединения на надземном газопроводе при диаметре газопровода свыше 200 до 300 мм</t>
  </si>
  <si>
    <t>Замена прокладки фланцевого соединения на надземном газопроводе при диаметре газопровода свыше 300 мм</t>
  </si>
  <si>
    <t>Замена прокладки фланцевого соединения на подземном газопроводе при диаметре газопровода до 100 мм</t>
  </si>
  <si>
    <t>Замена прокладки фланцевого соединения на подземном газопроводе при диаметре газопровода свыше 100 до 200 мм</t>
  </si>
  <si>
    <t>Замена прокладки фланцевого соединения на подземном газопроводе при диаметре газопроводасвыше 200 до 300 мм</t>
  </si>
  <si>
    <t>Замена прокладки фланцевого соединения на подземном газопроводе при диаметре газопровода свыше 300 до 400 мм</t>
  </si>
  <si>
    <t>Замена прокладки фланцевого соединения на подземном газопроводе при диаметре газопровода свыше 400 до 500 мм</t>
  </si>
  <si>
    <t>Замена прокладки фланцевого соединения на подземном газопроводе при диаметре газопровода свыше 500 мм</t>
  </si>
  <si>
    <t>Замена поврежденного болта с гайкой во фланцевом соединении на надземном газопроводе</t>
  </si>
  <si>
    <t>Замена поврежденного болта с гайкой во фланцевом соединении на подземном газопроводе</t>
  </si>
  <si>
    <t>Замена сальниковой набивки в задвижке на надземном газопроводе при диаметре задвижки до 100 мм</t>
  </si>
  <si>
    <t>Замена сальниковой набивки в задвижке на надземном газопроводе при диаметре задвижки свыше 100 до 200 мм</t>
  </si>
  <si>
    <t>Замена сальниковой набивки в задвижке на надземном газопроводе при диаметре задвижки свыше 200 до 300 мм</t>
  </si>
  <si>
    <t>Замена сальниковой набивки в задвижке на надземном газопроводе при диаметре задвижки свыше 300 мм</t>
  </si>
  <si>
    <t>Замена сальниковой набивки в задвижке на подземном газопроводе при диаметре задвижки до 100 мм</t>
  </si>
  <si>
    <t>Замена сальниковой набивки в задвижке на подземном газопроводе при диаметре задвижки свыше 100 до 200 мм</t>
  </si>
  <si>
    <t>Замена сальниковой набивки в задвижке на подземном газопроводе при диаметре задвижки свыше 200 до 300 мм</t>
  </si>
  <si>
    <t>Замена сальниковой набивки в задвижке на подземном газопроводе при диаметре задвижки свыше 300 до 400 мм</t>
  </si>
  <si>
    <t>Замена сальниковой набивки в задвижке на подземном газопроводе при диаметре задвижки свыше 400 до 500 мм</t>
  </si>
  <si>
    <t>Замена сальниковой набивки в задвижке на подземном газопроводе при диаметре задвижки свыше 500 мм</t>
  </si>
  <si>
    <t>Окраска крана в надземном исполнении при диаметре крана  до 100 мм</t>
  </si>
  <si>
    <t>Окраска крана в надземном исполнении при диаметре крана свыше 100 до 200 мм</t>
  </si>
  <si>
    <t>Окраска крана в надземном исполнении при диаметре крана свыше 200 до 300 мм</t>
  </si>
  <si>
    <t>Окраска крана в надземном исполнении при диаметре крана свыше 300  мм</t>
  </si>
  <si>
    <t>Окраска крана в колодце при диаметре крана до 100 мм</t>
  </si>
  <si>
    <t>Окраска крана в колодце при диаметре крана свыше 100 до 200 мм</t>
  </si>
  <si>
    <t>Окраска крана в колодце при диаметре крана свыше 200 до 300 мм</t>
  </si>
  <si>
    <t>Окраска крана в колодце при диаметре крана свыше 300  мм</t>
  </si>
  <si>
    <t>Окраска задвижки в надземном исполнении при диаметре задвижки до 100 мм</t>
  </si>
  <si>
    <t>Окраска задвижки в надземном исполнении при диаметре задвижки свыше 100 до 200 мм</t>
  </si>
  <si>
    <t>Окраска задвижки в надземном исполнении при диаметре задвижки свыше 200 до 300 мм</t>
  </si>
  <si>
    <t>Окраска задвижки в надземном исполнении при диаметре задвижки свыше 300 до 400 мм</t>
  </si>
  <si>
    <t>Замена задвижки (крана шарового) в надземном исполнении при диаметре газопровода до 100 мм</t>
  </si>
  <si>
    <t>Замена задвижки (крана шарового) в надземном исполнении при диаметре газопровода свыше 100 до 200 мм</t>
  </si>
  <si>
    <t>Замена задвижки (крана шарового) в надземном исполнении при диаметре газопровода свыше 200 до 300 мм</t>
  </si>
  <si>
    <t>Замена задвижки (крана шарового) в надземном исполнении при диаметре газопровода свыше 300 мм</t>
  </si>
  <si>
    <t>Замена задвижки (крана шарового) в колодце при диаметре газопровода до 100 мм</t>
  </si>
  <si>
    <t>Замена задвижки (крана шарового) в колодце при диаметре газопровода свыше 100 до 200 мм</t>
  </si>
  <si>
    <t>Замена задвижки (крана шарового) в колодце при диаметре газопровода свыше 200 до 300 мм</t>
  </si>
  <si>
    <t>Замена задвижки (крана шарового) в колодце при диаметре газопровода свыше 300 до 400 мм</t>
  </si>
  <si>
    <t>Замена задвижки (крана шарового) в колодце при диаметре газопровода свыше 400 до 500 мм</t>
  </si>
  <si>
    <t>Замена задвижки (крана шарового) в колодце при диаметре газопровода свыше 500 мм</t>
  </si>
  <si>
    <t>Замена крана шарового, установленного в грунте под ковер при диаметре газопровода до 100 мм</t>
  </si>
  <si>
    <t>Замена крана шарового, установленного в грунте под ковер при диаметре газопровода свыше 100 до 200 мм</t>
  </si>
  <si>
    <t>Замена крана шарового, установленного в грунте под ковер при диаметре газопровода свыше 200 до 300 мм</t>
  </si>
  <si>
    <t>Замена крана шарового, установленного в грунте под ковер при диаметре газопровода свыше 300 до 400 мм</t>
  </si>
  <si>
    <t>Замена крана шарового, установленного в грунте под ковер при диаметре газопровода свыше 400 до 500 мм</t>
  </si>
  <si>
    <t>Замена крана шарового, установленного в грунте под ковер при диаметре газопровода свыше 500 мм</t>
  </si>
  <si>
    <t>Вынос задвижки, установленной в колодце в надземное положение при диаметре газопровода до 100 мм</t>
  </si>
  <si>
    <t>Вынос задвижки, установленной в колодце в надземное положение при диаметре газопровода свыше 100 до 200 мм</t>
  </si>
  <si>
    <t>Вынос задвижки, установленной в колодце в надземное положение при диаметре газопровода свыше 200 до 300 мм</t>
  </si>
  <si>
    <t>Вынос задвижки, установленной в колодце в надземное положение при диаметре газопровода свыше 300 до 400 мм</t>
  </si>
  <si>
    <t>Вынос задвижки, установленной в колодце в надземное положение при диаметре газопровода свыше 400 до 500 мм</t>
  </si>
  <si>
    <t>Вынос задвижки, установленной в колодце в надземное положение при диаметре газопровода свыше 500 мм</t>
  </si>
  <si>
    <t>Окраска ограждения запорной арматуры</t>
  </si>
  <si>
    <t>Замена (ремонт) ограждения  запорной арматуры</t>
  </si>
  <si>
    <t>Осмотр технического состояния ГРП при четырех нитках газопровода</t>
  </si>
  <si>
    <t>Осмотр технического состояния ГРП при пяти нитках газопровода</t>
  </si>
  <si>
    <t>Осмотр технического состояния ГРП при шести нитках газопровода</t>
  </si>
  <si>
    <t>Осмотр технического состояния ГРП при семи нитках газопровода</t>
  </si>
  <si>
    <t>Осмотр технического состояния ГРП при восьми нитках газопровода</t>
  </si>
  <si>
    <t>Проверка срабатывания защитной арматуры</t>
  </si>
  <si>
    <t>Проверка срабатывания предохранительной арматуры</t>
  </si>
  <si>
    <t>Проверка работоспособности задвижки</t>
  </si>
  <si>
    <t>Техническое обслуживание ГРП при четырех нитках газопровода 101-200 мм</t>
  </si>
  <si>
    <t>Техническое обслуживание ГРП при пяти нитках газопровода 101-200 мм</t>
  </si>
  <si>
    <t>Техническое обслуживание ГРП при шести нитках газопровода 101-200 мм</t>
  </si>
  <si>
    <t>Техническое обслуживание ГРП при семи нитках газопровода 101-200 мм</t>
  </si>
  <si>
    <t>Техническое обслуживание ГРП при восьми нитках газопровода 101-200 мм</t>
  </si>
  <si>
    <t>Техническое обслуживание прибора учета газа в ПРГ</t>
  </si>
  <si>
    <t xml:space="preserve">Устранение утечки газа из резьбового соединения </t>
  </si>
  <si>
    <t>Замена фильтрующего элемента фильтра типа ФВ диаметром до 100 мм</t>
  </si>
  <si>
    <t>Замена фильтрующего элемента фильтра типа ФВ диаметром свыше 100 до 200 мм</t>
  </si>
  <si>
    <t>Замена фильтрующего элемента фильтра типа ФВ диаметром свыше 200 до 300 мм</t>
  </si>
  <si>
    <t>Замена фильтрующего элемента фильтра типа ФС</t>
  </si>
  <si>
    <t xml:space="preserve">Замена пружины пилота редукционной арматуры </t>
  </si>
  <si>
    <t xml:space="preserve">Замена мембраны пилота редукционной арматуры </t>
  </si>
  <si>
    <t>Замена пружины предохранительной арматуры</t>
  </si>
  <si>
    <t>Замена мембраны предохранительной арматуры</t>
  </si>
  <si>
    <t>Замена резинового уплотнителя предохранительной арматуры</t>
  </si>
  <si>
    <t>Замена импульсной трубки регулятора</t>
  </si>
  <si>
    <t>Окраска ШРП</t>
  </si>
  <si>
    <t>Замена регулятора давления диаметром  до 100 мм</t>
  </si>
  <si>
    <t>Замена регулятора давления диаметром  свыше 100 до 200  мм</t>
  </si>
  <si>
    <t>Замена регулятора давления диаметром свыше 200 до 300  мм</t>
  </si>
  <si>
    <t>Замена регулятора давления диаметром  свыше 300 мм</t>
  </si>
  <si>
    <t>Замена защитной арматуры</t>
  </si>
  <si>
    <t>Замена предохранительной арматуры</t>
  </si>
  <si>
    <t>Замена фильтра  при диаметре газопровода до 100 мм</t>
  </si>
  <si>
    <t>Замена фильтра  при диаметре газопровода свыше 100 до 200  мм</t>
  </si>
  <si>
    <t>Замена фильтра  при диаметре газопровода свыше 200 до 300  мм</t>
  </si>
  <si>
    <t>Замена фильтра  при диаметре газопровода свыше 300  мм</t>
  </si>
  <si>
    <t>Замена прибора учета газа в ПРГ до 100 мм</t>
  </si>
  <si>
    <t>Замена прибора учета газа в ПРГ свыше 100 до 200  мм</t>
  </si>
  <si>
    <t>Замена пружинного манометра</t>
  </si>
  <si>
    <t>Замена ШРП</t>
  </si>
  <si>
    <t>Техническое обслуживание АСУ ТП, установленной в пункте редуцирования газа/узле учета газа/крановом узле с количеством датчиков до 12 шт.</t>
  </si>
  <si>
    <t>Техническое обслуживание АСУ ТП, установленной в пункте редуцирования газа/узле учета газа/крановом узле с количеством датчиков свыше 12 шт.</t>
  </si>
  <si>
    <t>Техническое обслуживание АСУ ТП, установленной на станции электрохимической защиты</t>
  </si>
  <si>
    <t xml:space="preserve">Отключение (консервация) на летний период газового оборудования котельной с котлами мощностью до 4200 МДж/ч с автоматикой </t>
  </si>
  <si>
    <t>Отключение (консервация) на летний период газового оборудования котельной с котлами мощностью до 4200 МДж/ч с автоматикой (каждый последующий котел с к.0,35)</t>
  </si>
  <si>
    <t>Отключение (консервация) на летний период газового оборудования котельной с котлами мощностью до 4200 МДж/ч без автоматики</t>
  </si>
  <si>
    <t>Отключение (консервация) на летний период газового оборудования котельной с котлами мощностью до 4200 МДж/ч без автоматики (каждый последующий котел с к.0,35)</t>
  </si>
  <si>
    <t>Отключение (консервация) на летний период газового оборудования котельной с котлами мощностью от 4200 до 21000 МДж/ч с автоматикой</t>
  </si>
  <si>
    <t>Отключение (консервация) на летний период газового оборудования котельной с котлами мощностью от 4200 до 21000 МДж/ч с автоматикой (каждый последующий котел с к.0,35)</t>
  </si>
  <si>
    <t>Отключение (консервация) на летний период газового оборудования котельной с котлами мощностью от 4200 до 21000 МДж/ч без автоматики</t>
  </si>
  <si>
    <t>Отключение (консервация) на летний период газового оборудования котельной с котлами мощностью от 4200 до 21000 МДж/ч без автоматики (каждый последующий котел с к.0,35)</t>
  </si>
  <si>
    <t>Техническое обслуживание двухгорелочной газовой варочной поверхности с духовым шкафом</t>
  </si>
  <si>
    <t>Техническое обслуживание трехгорелочной газовой варочной поверхности с духовым шкафом</t>
  </si>
  <si>
    <t>Техническое обслуживание четырехгорелочной газовой варочной поверхности с духовым шкафом</t>
  </si>
  <si>
    <t>Техническое обслуживание настенных проточных водонагревателей с закрытой (открытой) камерой сгорания “ARISTON”, “BAXI”. “GazLux”, “GasEco”, “Mora”, “AEG”, “Hermann”, “NevaLux”,  “Neva”, “Vektor” и других аналогичных водонагревателей</t>
  </si>
  <si>
    <t>Техническое обслуживание настенных двухконтурных газовых котлов “ARISTON”, “BAXI”. “GazLux”, “GasEco”, “Mora”, “AEG”, “Hermann”, “NevaLux” и других аналогичных котлов</t>
  </si>
  <si>
    <t>Техническое обслуживание настенного двухконтурного газового котла «RIHTERS» и других аналогичных котлов</t>
  </si>
  <si>
    <t xml:space="preserve">Техническое обслуживание настенного двухконтурного газового котла VAILLANT turho TEC </t>
  </si>
  <si>
    <t>Техническое обслуживание настенного двухконтурного газового котла VAILLANT atmo TEC</t>
  </si>
  <si>
    <t>Техническое обслуживание напольных двухконтурных газовых котлов “VektorLux”. “Лемакс”, “Данко”, “Ривнетерм”, “Термотехник” и других аналогичных котлов</t>
  </si>
  <si>
    <t>Техническое обслуживание одноконтурного настенного котла с открытой (закрытой) камерой сгорания</t>
  </si>
  <si>
    <t>Техническое обслуживание духового шкафа газового</t>
  </si>
  <si>
    <t>Механические испытания сварных соединенний</t>
  </si>
  <si>
    <t>Рентгеновский контроль сварных соединений -диаметром до 273</t>
  </si>
  <si>
    <t>Рентгеновский контроль сварных соединений -диаметром 273 и свыше</t>
  </si>
  <si>
    <t>Проверка изолирующих соединений (ИФС), (ИС)</t>
  </si>
  <si>
    <t>Приемка в эксплуатацию электрохимических устройств</t>
  </si>
  <si>
    <t xml:space="preserve">Визуальный и измерительный  контроль (ВИК)  соединитель-ных деталей, труб и контроль-ных сварных соединений (КСС) </t>
  </si>
  <si>
    <t xml:space="preserve">Ультразвуковой контроль </t>
  </si>
  <si>
    <t>Техническое обслуживание факельной горелки</t>
  </si>
  <si>
    <t>Техническое обслуживание пламенных фатометров</t>
  </si>
  <si>
    <t>Подготовка к поверке счетчиков газа бытовых до G10</t>
  </si>
  <si>
    <t>Подготовка к поверке счетчиков газа бытовых G16; G25</t>
  </si>
  <si>
    <t>Подготовка к поверке сигнализатор СОУ-1, БУГ, СЗ-2-2, СЗ-2 СЗ-2-2Д, СЗ-2-2В, СЗЦ-2, RGD COO MP1, RGI COOL 42,УКЗ-РУ-СО, DOMINO B-10- ДМ 03G, RIVELGAS CO, СОУ1, СЗ-2-2Г, СЗ-2-2ГВ, МАК-СК, МАК-С, ОРТ-СО-01</t>
  </si>
  <si>
    <t xml:space="preserve">Подготовка к поверке сигнализатор СГГ6,СГГ-6М, СЗ-1-1ГВ, СЗ-1-1В, СЗ-1-2ГВ, СЗ-1-2В, СИКЗ,СЗ-1-1, СЗ-1, RGD MET MP1, СЗЦ-1, СЗ-1-2, СЗ-1-1Д, УКЗ-РУ-СН4(2), СЗ-1-1Г, СЗ-1-2Г, СЗ-1-1ГТ, СЗ-1-2Д, SCACOB10-SCO1/02 
</t>
  </si>
  <si>
    <t>Подготовка к поверке сигнализатор САОГ</t>
  </si>
  <si>
    <t>Подготовка к поверке сигнализатор ЭКО-1, СТГ-1-1, СТГ1-1Д10(В), МАК-С-2М</t>
  </si>
  <si>
    <t>Подготовка к поверке сигнализатор СТГ1-2Д10(В), СТГ-1-2,ЭКО-2</t>
  </si>
  <si>
    <t>Подготовка к поверке сигнализатор ЭКО-3</t>
  </si>
  <si>
    <t>01.10.2018</t>
  </si>
  <si>
    <t>Договорная цена</t>
  </si>
  <si>
    <t>для предприятий (без НДС),          руб.</t>
  </si>
  <si>
    <t xml:space="preserve">для населения              (с НДС),               руб. </t>
  </si>
  <si>
    <t>общая (с НДС) , руб.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</si>
  <si>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прибора)</t>
  </si>
  <si>
    <t>Пуск в эксплуатацию (реконсервацию) котлов повышенной комфортности после отключения на летний период</t>
  </si>
  <si>
    <t>Проведение работ по  контролю  состояния перехода газопровода под автомобильной или железной  дорогой с целью определения наличия (отсутствия) контакта "труба-футляр</t>
  </si>
  <si>
    <t xml:space="preserve">Перечень калькуляций на услуги АО "Газпром газораспределение Пенза" </t>
  </si>
  <si>
    <t>Примечание</t>
  </si>
  <si>
    <t>На каждые последующие 10 м применять коэффициент 0,70</t>
  </si>
  <si>
    <t>На каждые последующие 10 м применять коэффициент 0,76</t>
  </si>
  <si>
    <t>При установке П- образного компенсатора применить коэф 0,85</t>
  </si>
  <si>
    <t>При установке П- образного компенсатора применить коэффициент 0,85</t>
  </si>
  <si>
    <t>Составление проекта подземного (надземного) газопровода при длине до 10 м</t>
  </si>
  <si>
    <t>Составление проекта подземного (надземного) газопровода при длине от 11 до 100 м</t>
  </si>
  <si>
    <t>Составление проекта подземного (надземного) газопровода при длине от 101 до 200 м</t>
  </si>
  <si>
    <t>Составление проекта подземного (надземного) газопровода при длине от 101 до 200 м с установкой ГРПШ</t>
  </si>
  <si>
    <t>При необходимости выезда на место обследования применять к.1,5</t>
  </si>
  <si>
    <t xml:space="preserve"> Свыше 10 м, принимать коэффициент 1,25. При необходимости выезда на место обследования применять к.1,5 </t>
  </si>
  <si>
    <t>Выполнение проекта газификации жилого дома индивидуальной застройки при наличии газовой плиты с вводом до 10 м и г/счетчика</t>
  </si>
  <si>
    <t>Выполнение проекта газификации жилого дома индивидуальной застройки при наличии газовой плиты и отопительного прибора  с вводом до 10 м и г/счетчика</t>
  </si>
  <si>
    <t xml:space="preserve">Выполнение проекта газификации жилого дома индивидуальной застройки при наличии газовой плиты, отопительного прибора и проточного водонагревателя с вводом до 10 м и г/счетчика </t>
  </si>
  <si>
    <t xml:space="preserve">Выполнение проекта газификации жилого дома индивидуальной застройки при наличии газовой плиты, двух отопительных приборов и проточного водонагревателя с вводом до 10 м и г/счетчика </t>
  </si>
  <si>
    <t>При установке ввода свыше 10 м, применять коэффициент 1,25. При необходимости выезда на место обследования применять к.1,5</t>
  </si>
  <si>
    <t xml:space="preserve">Выполнение газового проекта на установку бытового газового счетчика или одного газоиспользующего оборудования в жилом доме </t>
  </si>
  <si>
    <t xml:space="preserve">Выполнение проекта газификации бани, летней кухни с вводом до 10 м </t>
  </si>
  <si>
    <t xml:space="preserve">Внесение изменений в проект прокладки надземного газопровода </t>
  </si>
  <si>
    <t xml:space="preserve">Пуск и наладка автоматики безопасности одноступенчатой блочной дутьевой горелки </t>
  </si>
  <si>
    <t xml:space="preserve">Наладка блока или шкафа автоматики котельной с системой диспетчеризации и телеметрии, либо с программным микроконтроллерным управлением </t>
  </si>
  <si>
    <t>Пуск и наладка автоматики безопасности газового теплогенератора до 100 кВт</t>
  </si>
  <si>
    <t>Техническое обслуживание автоматики безопасности одноступенчатой блочной дутьевой горелки</t>
  </si>
  <si>
    <t xml:space="preserve">Техническое обслуживание блока или шкафа автоматики котельной с системой диспетчеризации и телеметрии, либо с программным микроконтроллерным управлением </t>
  </si>
  <si>
    <t>Текущий ремонт систем микроконтроллерного управления, диспетчеризации и телеметрии котельной</t>
  </si>
  <si>
    <t xml:space="preserve">Наладка блока контроля герметичности газовых клапанов </t>
  </si>
  <si>
    <t>Монтаж и наладка сигнализатора типа СТГ</t>
  </si>
  <si>
    <t>Пуск и наладка автоматики безопасности котельной мощностью от 100 до 300 кВт</t>
  </si>
  <si>
    <t>Пуск и наладка автоматики безопасности котельной мощностью от 300 до 700 кВт</t>
  </si>
  <si>
    <t>Пуск и наладка автоматики безопасности с блоком  управления типа БУРС</t>
  </si>
  <si>
    <t>Пуск и наладка автоматики безопасности с блоком управления типа БУК-7 (9,12) КАМК</t>
  </si>
  <si>
    <t>Пуск и наладка автоматики безопасности с блоком управления типа КСУ-1, КСУБ (БУ-00-07)</t>
  </si>
  <si>
    <t>Техническое обслуживание автоматики котельной мощностью  от 300 до 700 кВт</t>
  </si>
  <si>
    <t>Техническое обслуживание автоматики безопасности с блоком управления типа БУРС или блочной горелки со ступенчатым изменением мощности</t>
  </si>
  <si>
    <t>Техническое обслуживание автоматики безопасности с блоком управления типа БУК, КАМК или блочной горелки с плавным изменением мощности</t>
  </si>
  <si>
    <t>Техническое обслуживание автоматики безопасности с блоком управления типа КСУ-1, КСУМ или блочной горелки мощностью более 500 кВт или с удаленным пультом управления</t>
  </si>
  <si>
    <t>Текущий ремонт автоматики безопасности с блоком управления типа БУРС или блочной горелки со ступенчатым изменением мощности</t>
  </si>
  <si>
    <t>Текущий ремонт автоматики безопасности модульной котельной мощностью 100-300 кВт</t>
  </si>
  <si>
    <t>Текущий ремонт автоматики безопасности модульной котельной мощностью 300-700 кВт</t>
  </si>
  <si>
    <t>Текущий ремонт автоматики безопасности с блоком управления типа БУК-7, КАМК или блочной горелки с плавным изменением мощности</t>
  </si>
  <si>
    <t>Текущий ремонт автоматики безопасности с блоком управления типа КСУ, КСУМ или блочной горелки мощностью более 500 кВт или с удаленным пультом управления</t>
  </si>
  <si>
    <t>Монтаж сигнализатора типа СИКЗ, БУГ</t>
  </si>
  <si>
    <t>Техническое обслуживание газового котла с электронной автоматикой (для населения)</t>
  </si>
  <si>
    <t>Первичный пуск газового котла с электронной автоматикой (для населения)</t>
  </si>
  <si>
    <t>Техническое обслуживание газового котла с электронной автоматикой (для организаций)</t>
  </si>
  <si>
    <t>Первичный пуск газового котла с электронной автоматикой (для организаций)</t>
  </si>
  <si>
    <t>Техническое обслуживание системы автоматической водоподготовки</t>
  </si>
  <si>
    <t>Техническое обслуживание проточного водонагревателя с электронной автоматикой (для населения)</t>
  </si>
  <si>
    <t>Первичный пуск проточного водонагревателя с электронной автоматикой (для населения)</t>
  </si>
  <si>
    <t>Простой ремонт газового котла с электронной автоматикой (для населения)</t>
  </si>
  <si>
    <t>Сложный ремонт газового котла с электронной автоматикой (для населения)</t>
  </si>
  <si>
    <t>Ремонт проточного водонагревателя с электронной автоматикой (для населения)</t>
  </si>
  <si>
    <t>Повторный монтаж и наладка сигнализатора загазованности после проведения его ремонта или поверки</t>
  </si>
  <si>
    <t>Техническое обслуживание выносного оповещателя (светового, звукового)</t>
  </si>
  <si>
    <t>Техническое обслуживание приемно-контрольного прибора (источника бесперебойного питания)</t>
  </si>
  <si>
    <t>Техническое обслуживание однопарной соединительной линии (на 10 метров)</t>
  </si>
  <si>
    <t>Техническое обслуживание  одного шлейфа</t>
  </si>
  <si>
    <t>Техническое обслуживание  ручного извещателя</t>
  </si>
  <si>
    <t>Техническое обслуживание сигнализатора загазованности СГГ-6,СИКЗ и аналогичных</t>
  </si>
  <si>
    <t>Техническое обслуживание сигнализатора загазованности СОУ-1 ,БУГ-3 и аналогичных</t>
  </si>
  <si>
    <t>Техническое обслуживание сигнализатора загазованности СТМ-10 ,СГГ-20 и аналогичных (за 1 канал)</t>
  </si>
  <si>
    <t>Техническое обслуживание сигнализатора загазованности СТГ -1 и аналогичных (за 1 канал)</t>
  </si>
  <si>
    <t>Техническое обслуживание сигнализатора и газоанализатора загазованности типа ФП, ИДК, ЭТХ, СТХ и аналогичных (за 1 канал)</t>
  </si>
  <si>
    <t>Техническое обслуживание манометра электроконтактного ЭКМ</t>
  </si>
  <si>
    <t>Техническое обслуживание манометра технического МТП, ОБМ и аналогичных</t>
  </si>
  <si>
    <t>Техническое обслуживание тягонапоромера и тягомера</t>
  </si>
  <si>
    <t>Поверка сигнализатора загазованности СГГ-6,СИКЗ и аналогичных</t>
  </si>
  <si>
    <t>Поверка сигнализатора загазованности СОУ-1 ,БУГ-3 и аналогичных</t>
  </si>
  <si>
    <t>Поверка сигнализатора загазованности СТМ-10 ,СГГ-20 и аналогичных (за 1 канал)</t>
  </si>
  <si>
    <t>Поверка сигнализатора загазованности СТГ -1 и аналогичных (за 1 канал)</t>
  </si>
  <si>
    <t>Поверка сигнализатора и газоанализатора загазованности типа ФП, ИДК, ЭТХ, СТХ и аналогичных (за 1 канал)</t>
  </si>
  <si>
    <t>Поверка манометра электроконтактного ЭКМ</t>
  </si>
  <si>
    <t>Поверка манометра технический МТП, ОБМ и аналогичных</t>
  </si>
  <si>
    <t>Поверка манометра контрольного класса точности 0,6</t>
  </si>
  <si>
    <t>Поверка тягонапоромера и тягомера</t>
  </si>
  <si>
    <t>Поверка счетчика газа бытового BK-G1,6; BK-G2,5; BK-G4; BK-G6 и аналогичных</t>
  </si>
  <si>
    <t>Поверка счетчика газа бытового BK-G10, BK-G16 и аналогичных</t>
  </si>
  <si>
    <t>Поверка счетчика газа бытового  BK-G25 и аналогичных</t>
  </si>
  <si>
    <t>Поверка счетчика газа промышленного RVG-10, RVG-40 и аналогичных</t>
  </si>
  <si>
    <t>Поверка счетчика газа промышленного RVG-100 и аналогичных</t>
  </si>
  <si>
    <t>Поверка счетчика газа промышленного RVG-250 и аналогичных</t>
  </si>
  <si>
    <t>Поверка счетчика газа промышленного RVG-400 и аналогичных</t>
  </si>
  <si>
    <t>Поверка счетчика газа промышленного RVG-650 и аналогичных</t>
  </si>
  <si>
    <t>Поверка счетчика газа промышленного TRZ-100,СГ-16-100 и аналогичных</t>
  </si>
  <si>
    <t>Поверка счетчика газа промышленного TRZ-250,СГ-16-200,СГ-16-250 и аналогичных</t>
  </si>
  <si>
    <t>Поверка счетчика газа промышленного TRZ-400,СГ-16-400 и аналогичных</t>
  </si>
  <si>
    <t>Поверка счетчика газа промышленного TRZ-650,СГ-16-650 и аналогичных</t>
  </si>
  <si>
    <t>Пробивка отверстий перфоратором в стенах кирпичных зданий, для прокладки газопровода в футляре при газификации жилых домов</t>
  </si>
  <si>
    <t>Пробивка отверстий перфоратором в стенах деревянных зданий, для прокладки газопровода в футляре при газификации жилых домов</t>
  </si>
  <si>
    <t>Корректировка проекта газификации жилого дома индивидуальной застройки, летней кухни, бани</t>
  </si>
  <si>
    <t>Выполнение проекта газификации автономной котельной с вводом до 10 м</t>
  </si>
  <si>
    <t>техническое обслуживание пожарного датчика (дымового, теплового)</t>
  </si>
  <si>
    <t>Подготовка к поверке сигнализатора СОУ-1, БУГ, СЗ-2-2, СЗ-2 СЗ-2-2Д, СЗ-2-2В, СЗЦ-2, RGD COO MP1, RGI COOL 42,УКЗ-РУ-СО, DOMINO B-10- ДМ 03G, RIVELGAS CO, СОУ1, СЗ-2-2Г, СЗ-2-2ГВ, МАК-СК, МАК-С, ОРТ-СО-01</t>
  </si>
  <si>
    <t xml:space="preserve">Подготовка к поверке сигнализатора СГГ6,СГГ-6М, СЗ-1-1ГВ, СЗ-1-1В, СЗ-1-2ГВ, СЗ-1-2В, СИКЗ,СЗ-1-1, СЗ-1, RGD MET MP1, СЗЦ-1, СЗ-1-2, СЗ-1-1Д, УКЗ-РУ-СН4(2), СЗ-1-1Г, СЗ-1-2Г, СЗ-1-1ГТ, СЗ-1-2Д, SCACOB10-SCO1/02 
</t>
  </si>
  <si>
    <t>Подготовка к поверке сигнализатора САОГ</t>
  </si>
  <si>
    <t>Подготовка к поверке сигнализатора ЭКО-1, СТГ-1-1, СТГ1-1Д10(В), МАК-С-2М</t>
  </si>
  <si>
    <t>Подготовка к поверке сигнализатора СТГ1-2Д10(В), СТГ-1-2,ЭКО-2</t>
  </si>
  <si>
    <t>Подготовка к поверке сигнализатора ЭКО-3</t>
  </si>
  <si>
    <t>Ремонт калорифера (капитальный) с полной заменой огневой камеры</t>
  </si>
  <si>
    <t xml:space="preserve">Ремонт калорифера (капитальный) </t>
  </si>
  <si>
    <t>Средний ремонт калорифера</t>
  </si>
  <si>
    <t>Мелкий ремонт калорифера</t>
  </si>
  <si>
    <t>Изготовление трубки подвода воды к колонке КГИ</t>
  </si>
  <si>
    <t>Изготовление рамки к печной горелке</t>
  </si>
  <si>
    <t>Реставрация газового блока к колонке КГИ-56(текущий ремонт)</t>
  </si>
  <si>
    <t>Реставрация газового блока к колонке КГИ (капитальный ремонт)</t>
  </si>
  <si>
    <t>Ремонт водяного блока к колонке Л-3</t>
  </si>
  <si>
    <t xml:space="preserve">Малый ремонт водяного блока к колонке </t>
  </si>
  <si>
    <t>Изготовление приспособления для врезки в газопровод патрубком диаметр 200мм с подвешенным клапаном</t>
  </si>
  <si>
    <t>Изготовление приспособления для врезки в газопровод диаметром 50мм с клином</t>
  </si>
  <si>
    <t xml:space="preserve"> Изготовление приспособления для врезки в газопровод  диаметром 100 мм с внутренней заглушкой и резиновым кольцом</t>
  </si>
  <si>
    <t>Визуальный и измерительный контроль материалов, деталей и изделий согласно ТУ, НТД и ГОСТ</t>
  </si>
  <si>
    <t>Ультразвуковой контроль дефектоскопом сварных соединений полиэтиленового газопровода диаметром 90 мм</t>
  </si>
  <si>
    <t>Ультразвуковой контроль дефектоскопом сварных соединений полиэтиленового газопровода диаметром 250 мм и выше</t>
  </si>
  <si>
    <t>Ультразвуковой контроль дефектоскопом сварных соединений стального газопровода диаметром 15-89 мм</t>
  </si>
  <si>
    <t>Ультразвуковой контроль дефектоскопом сварных соединений стального газопровода диаметром 108-273 мм</t>
  </si>
  <si>
    <t>Проведение механических испытаний полиэтиленовых сварных соединений,  сваренных закладными нагревателями и нагретым инструментом диаметром до 160 мм</t>
  </si>
  <si>
    <t>Проведение механических испытаний полиэтиленовых сварных соединений,  сваренных закладными нагревателями и нагретым инструментом диаметром 180 -500 мм</t>
  </si>
  <si>
    <t xml:space="preserve">Эксплуатация автомобиля ГАЗ-53  за 1 час работы </t>
  </si>
  <si>
    <t xml:space="preserve">Эксплуатация автомобиля ГАЗ-66  за 1 час работы </t>
  </si>
  <si>
    <t>Эксплуатация автогидроподъемника 27846S на базе ГАЗ 3309 за 1 час работы</t>
  </si>
  <si>
    <t>Эксплуатация автомобиля ЗИЛ-130 за 1 час работы</t>
  </si>
  <si>
    <t>Эксплуатация автомобиля  КАМАЗ 651150-R4 (гос. номер Р 097 АУ 58) за 1 час работы</t>
  </si>
  <si>
    <t>Эксплуатация автомобиля КАМАЗ 651150 за 1 час работы</t>
  </si>
  <si>
    <t>Эксплуатация вакуумной машины КО-503В2 за 1 час работы</t>
  </si>
  <si>
    <t>Эксплуатация автомобильного крана КС 31575 за 1 час работы</t>
  </si>
  <si>
    <t>Эксплуатация автомобиля МАЗ-53371 за 1 час работы</t>
  </si>
  <si>
    <t>Эксплуатация автомобиля ММЗ-В554 (самосвал)  за 1 час работы</t>
  </si>
  <si>
    <t>Эксплуатация автомобиля ПАЗ-3205 (автобус) за 1 час работы</t>
  </si>
  <si>
    <t>Эксплуатация трактора ХТА-200 гос.номер 58 РК 51-83 за 1 час работы</t>
  </si>
  <si>
    <t>Эксплуатация трактора Т-150 за 1 час работы</t>
  </si>
  <si>
    <t>Эксплуатация автомобиля УАЗ-2206 (микроавтобус) за 1 час работы</t>
  </si>
  <si>
    <t>Эксплуатация автомобиля УАЗ-3909, УАЗ 3962, УАЗ 31512 за 1 час работы</t>
  </si>
  <si>
    <t>Эксплуатация экскаватора  JCB 3CX SUPER 58 УЕ №15-07 за 1 час работы</t>
  </si>
  <si>
    <t>1 час простоя автомашины ГАЗ-53</t>
  </si>
  <si>
    <t>1 час простоя автомашины ГАЗ-66</t>
  </si>
  <si>
    <t>1 час простоя автомашины ЗИЛ-130</t>
  </si>
  <si>
    <t>Проверка исполнительно-технической документации на законное строительство газопровода и монтаж газового оборудования бани (летней кухни, гаража, теплицы) индивидуальной застройки</t>
  </si>
  <si>
    <t>Оформление исполнительно-технической документации на самовольно установленный газовый прибор (при отсутствии ИТД)</t>
  </si>
  <si>
    <t>Врезка подземного газопровода  диаметром  201-300 мм приспособлением Новака</t>
  </si>
  <si>
    <t>Сварка полиэтиленовых труб муфтами с закладными деталями (ЗН) диаметром    250-300 мм</t>
  </si>
  <si>
    <t>Сварка полиэтиленовых труб муфтами с закладными деталями (ЗН) диаметром    301-400 мм</t>
  </si>
  <si>
    <t>Сварка полиэтиленовых труб (на один стык) диаметром 250-300 мм</t>
  </si>
  <si>
    <t>Сварка полиэтиленовых труб (на один стык) диаметром 301-400 мм</t>
  </si>
  <si>
    <t>Подготовка монтажного узла присоединения газопровода при использовании приспособления для врезки газопровода диаметром 89 мм</t>
  </si>
  <si>
    <t>Подготовка монтажного узла присоединения газопровода при использовании приспособления для врезки газопровода диаметром 108 мм</t>
  </si>
  <si>
    <t>Монтаж (установка) фильтра осадочного</t>
  </si>
  <si>
    <t>Вызов мастера на объект с целью определения объема монтажных работ и комплектации оборудованием и материалами</t>
  </si>
  <si>
    <t>Пробивка отверстий перфоратором в стенах железобетонных зданий для прокладки газопровода</t>
  </si>
  <si>
    <t>Приемка в эксплуатацию бытового газового счетчика (при выполнении монтажа прибора сторонними организациями)</t>
  </si>
  <si>
    <t xml:space="preserve">Стоимость 1 часа работы аварийно-диспетчерской бригады при аварийно-диспетчерском обслуживании </t>
  </si>
  <si>
    <t>Абонентская плата в месяц  за аварийно-диспетчерское обслуживание одного отключающего устройства</t>
  </si>
  <si>
    <t>Ремонт сигнализатора загазованности СГГ-6,СИКЗ и аналогичных</t>
  </si>
  <si>
    <t>Ремонт сигнализатора загазованности СОУ-1 ,БУГ-3 и аналогичных</t>
  </si>
  <si>
    <t>Ремонт сигнализатора загазованности СТМ-10 ,СГГ-20 и аналогичных (за 1 канал)</t>
  </si>
  <si>
    <t>Ремонт сигнализатора и газоанализатора загазованности типа ФП, ИДК, ЭТХ, СТХ и аналогичных (за 1 канал)</t>
  </si>
  <si>
    <t>Ремонта манометра электроконтактного ЭКМ</t>
  </si>
  <si>
    <t>Ремонт манометра технический МТП, ОБМ и аналогичных</t>
  </si>
  <si>
    <t>Ремонт манометра контрольного класса точности 0,6</t>
  </si>
  <si>
    <t>Ремонт тягонапоромера и тягомера</t>
  </si>
  <si>
    <t>Ремонт счетчика газа бытового BK-G1,6; BK-G2,5; BK-G4; BK-G6 и аналогичных</t>
  </si>
  <si>
    <t>Ремонт счетчика газа бытового BK-G10, BK-G16 и аналогичных</t>
  </si>
  <si>
    <t>Ремонт счетчика газа бытового  BK-G25 и аналогичных</t>
  </si>
  <si>
    <t>Ремонт счетчика газа промышленного RVG-10, RVG-40 и аналогичных</t>
  </si>
  <si>
    <t>Ремонт счетчика газа промышленного RVG-100 и аналогичных</t>
  </si>
  <si>
    <t>Ремонт счетчика газа промышленного RVG-250 и аналогичных</t>
  </si>
  <si>
    <t>Ремонт счетчика газа промышленного RVG-400 и аналогичных</t>
  </si>
  <si>
    <t>Ремонт счетчика газа промышленного RVG-650 и аналогичных</t>
  </si>
  <si>
    <t>Ремонт счетчика газа промышленного TRZ-100,СГ-16-100 и аналогичных</t>
  </si>
  <si>
    <t>Ремонт счетчика газа промышленного TRZ-250,СГ-16-200,СГ-16-250 и аналогичных</t>
  </si>
  <si>
    <t>Ремонт счетчика газа промышленного TRZ-400,СГ-16-400 и аналогичных</t>
  </si>
  <si>
    <t>Ремонт счетчика газа промышленного TRZ-650,СГ-16-650 и аналогичных</t>
  </si>
  <si>
    <t>Ремонт сигнализатора загазованности СТГ -1 и аналогичных (за 1 канал)</t>
  </si>
  <si>
    <t>Техническое обслуживание манометра контрольного класса точности 0,6</t>
  </si>
  <si>
    <t>Техническое обслуживание автоматики котельной мощностью  от 100 до 300 кВт</t>
  </si>
  <si>
    <t xml:space="preserve"> Комплекс работ по текущему ремонту электрохимической защиты</t>
  </si>
  <si>
    <t>Техническое обслуживание автоматики безопасности и регулирования воздухонагревателя газового "GP 70" и аналогичной автоматики</t>
  </si>
  <si>
    <t>Установка диэлектрической муфты (вставки) на опуске к газовому прибору</t>
  </si>
  <si>
    <t>Замена термозапорного клапана (КТЗ)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</si>
</sst>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33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179" fontId="43" fillId="33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/>
    </xf>
    <xf numFmtId="0" fontId="2" fillId="0" borderId="10" xfId="5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52" applyNumberFormat="1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49" fontId="2" fillId="0" borderId="10" xfId="52" applyNumberFormat="1" applyFont="1" applyFill="1" applyBorder="1" applyAlignment="1" applyProtection="1">
      <alignment horizontal="right" vertical="top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14" fontId="2" fillId="0" borderId="10" xfId="0" applyNumberFormat="1" applyFont="1" applyBorder="1" applyAlignment="1">
      <alignment/>
    </xf>
    <xf numFmtId="49" fontId="2" fillId="0" borderId="10" xfId="52" applyNumberFormat="1" applyFont="1" applyFill="1" applyBorder="1" applyAlignment="1" applyProtection="1">
      <alignment horizontal="right"/>
      <protection/>
    </xf>
    <xf numFmtId="4" fontId="4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14" fontId="2" fillId="0" borderId="11" xfId="0" applyNumberFormat="1" applyFont="1" applyBorder="1" applyAlignment="1">
      <alignment vertical="top" wrapText="1"/>
    </xf>
    <xf numFmtId="14" fontId="2" fillId="0" borderId="11" xfId="0" applyNumberFormat="1" applyFont="1" applyBorder="1" applyAlignment="1">
      <alignment horizontal="right" vertical="top" wrapText="1"/>
    </xf>
    <xf numFmtId="0" fontId="43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179" fontId="43" fillId="33" borderId="14" xfId="0" applyNumberFormat="1" applyFont="1" applyFill="1" applyBorder="1" applyAlignment="1">
      <alignment horizontal="right" wrapText="1"/>
    </xf>
    <xf numFmtId="4" fontId="43" fillId="33" borderId="15" xfId="0" applyNumberFormat="1" applyFont="1" applyFill="1" applyBorder="1" applyAlignment="1">
      <alignment horizontal="right" wrapText="1"/>
    </xf>
    <xf numFmtId="179" fontId="43" fillId="33" borderId="15" xfId="0" applyNumberFormat="1" applyFont="1" applyFill="1" applyBorder="1" applyAlignment="1">
      <alignment horizontal="right" wrapText="1"/>
    </xf>
    <xf numFmtId="0" fontId="2" fillId="0" borderId="15" xfId="0" applyFont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6" fillId="0" borderId="10" xfId="52" applyFont="1" applyFill="1" applyBorder="1" applyProtection="1">
      <alignment/>
      <protection/>
    </xf>
    <xf numFmtId="0" fontId="6" fillId="0" borderId="10" xfId="52" applyFont="1" applyFill="1" applyBorder="1">
      <alignment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vertical="top"/>
    </xf>
    <xf numFmtId="0" fontId="46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5" xfId="0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right"/>
    </xf>
    <xf numFmtId="4" fontId="44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3" fillId="34" borderId="10" xfId="0" applyFont="1" applyFill="1" applyBorder="1" applyAlignment="1">
      <alignment horizontal="left" vertical="top" wrapText="1"/>
    </xf>
    <xf numFmtId="179" fontId="43" fillId="34" borderId="10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 wrapText="1"/>
    </xf>
    <xf numFmtId="4" fontId="45" fillId="0" borderId="2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8"/>
  <sheetViews>
    <sheetView tabSelected="1" zoomScalePageLayoutView="0" workbookViewId="0" topLeftCell="A1">
      <pane ySplit="4" topLeftCell="A572" activePane="bottomLeft" state="frozen"/>
      <selection pane="topLeft" activeCell="A1" sqref="A1"/>
      <selection pane="bottomLeft" activeCell="B707" sqref="B707"/>
    </sheetView>
  </sheetViews>
  <sheetFormatPr defaultColWidth="9.00390625" defaultRowHeight="12.75"/>
  <cols>
    <col min="1" max="1" width="10.375" style="23" customWidth="1"/>
    <col min="2" max="2" width="13.00390625" style="1" customWidth="1"/>
    <col min="3" max="3" width="13.875" style="25" customWidth="1"/>
    <col min="4" max="4" width="98.125" style="1" customWidth="1"/>
    <col min="5" max="5" width="18.875" style="1" customWidth="1"/>
    <col min="6" max="6" width="18.75390625" style="1" customWidth="1"/>
    <col min="7" max="7" width="17.625" style="1" customWidth="1"/>
    <col min="8" max="8" width="30.625" style="1" customWidth="1"/>
    <col min="9" max="16384" width="9.125" style="1" customWidth="1"/>
  </cols>
  <sheetData>
    <row r="1" spans="1:5" ht="20.25">
      <c r="A1" s="74" t="s">
        <v>629</v>
      </c>
      <c r="B1" s="74"/>
      <c r="C1" s="74"/>
      <c r="D1" s="74"/>
      <c r="E1" s="74"/>
    </row>
    <row r="2" spans="1:5" ht="21" thickBot="1">
      <c r="A2" s="8"/>
      <c r="B2" s="8"/>
      <c r="C2" s="8"/>
      <c r="D2" s="8"/>
      <c r="E2" s="8"/>
    </row>
    <row r="3" spans="1:8" ht="15.75" customHeight="1">
      <c r="A3" s="75" t="s">
        <v>178</v>
      </c>
      <c r="B3" s="77" t="s">
        <v>179</v>
      </c>
      <c r="C3" s="77" t="s">
        <v>180</v>
      </c>
      <c r="D3" s="77" t="s">
        <v>0</v>
      </c>
      <c r="E3" s="79" t="s">
        <v>622</v>
      </c>
      <c r="F3" s="79"/>
      <c r="G3" s="80"/>
      <c r="H3" s="72" t="s">
        <v>630</v>
      </c>
    </row>
    <row r="4" spans="1:8" ht="54" customHeight="1" thickBot="1">
      <c r="A4" s="76"/>
      <c r="B4" s="78"/>
      <c r="C4" s="78"/>
      <c r="D4" s="78"/>
      <c r="E4" s="35" t="s">
        <v>625</v>
      </c>
      <c r="F4" s="36" t="s">
        <v>623</v>
      </c>
      <c r="G4" s="37" t="s">
        <v>624</v>
      </c>
      <c r="H4" s="73"/>
    </row>
    <row r="5" spans="1:8" ht="15.75">
      <c r="A5" s="30">
        <v>6</v>
      </c>
      <c r="B5" s="31">
        <v>41290</v>
      </c>
      <c r="C5" s="32">
        <v>41283</v>
      </c>
      <c r="D5" s="33" t="s">
        <v>35</v>
      </c>
      <c r="E5" s="34"/>
      <c r="F5" s="34">
        <v>404.47</v>
      </c>
      <c r="G5" s="38">
        <v>424.69</v>
      </c>
      <c r="H5" s="34"/>
    </row>
    <row r="6" spans="1:8" ht="15.75">
      <c r="A6" s="4">
        <v>6</v>
      </c>
      <c r="B6" s="5">
        <v>41290</v>
      </c>
      <c r="C6" s="24">
        <v>41283</v>
      </c>
      <c r="D6" s="2" t="s">
        <v>36</v>
      </c>
      <c r="E6" s="19"/>
      <c r="F6" s="19">
        <v>749.47</v>
      </c>
      <c r="G6" s="39">
        <v>786.94</v>
      </c>
      <c r="H6" s="19"/>
    </row>
    <row r="7" spans="1:8" ht="15.75">
      <c r="A7" s="4">
        <v>6</v>
      </c>
      <c r="B7" s="5">
        <v>41290</v>
      </c>
      <c r="C7" s="24">
        <v>41283</v>
      </c>
      <c r="D7" s="2" t="s">
        <v>37</v>
      </c>
      <c r="E7" s="19"/>
      <c r="F7" s="19">
        <v>1178.3</v>
      </c>
      <c r="G7" s="40">
        <v>1237.21</v>
      </c>
      <c r="H7" s="19"/>
    </row>
    <row r="8" spans="1:8" ht="15.75">
      <c r="A8" s="4">
        <v>6</v>
      </c>
      <c r="B8" s="5">
        <v>41290</v>
      </c>
      <c r="C8" s="24">
        <v>41283</v>
      </c>
      <c r="D8" s="2" t="s">
        <v>33</v>
      </c>
      <c r="E8" s="19"/>
      <c r="F8" s="19">
        <v>1856.88</v>
      </c>
      <c r="G8" s="40">
        <v>1949.73</v>
      </c>
      <c r="H8" s="19"/>
    </row>
    <row r="9" spans="1:8" ht="15.75">
      <c r="A9" s="4">
        <v>6</v>
      </c>
      <c r="B9" s="5">
        <v>41290</v>
      </c>
      <c r="C9" s="24">
        <v>41283</v>
      </c>
      <c r="D9" s="2" t="s">
        <v>34</v>
      </c>
      <c r="E9" s="19"/>
      <c r="F9" s="19">
        <v>2142.72</v>
      </c>
      <c r="G9" s="40">
        <v>2249.86</v>
      </c>
      <c r="H9" s="19"/>
    </row>
    <row r="10" spans="1:8" ht="15.75">
      <c r="A10" s="4">
        <v>6</v>
      </c>
      <c r="B10" s="5">
        <v>41290</v>
      </c>
      <c r="C10" s="24">
        <v>41283</v>
      </c>
      <c r="D10" s="2" t="s">
        <v>42</v>
      </c>
      <c r="E10" s="19"/>
      <c r="F10" s="19">
        <v>369.15</v>
      </c>
      <c r="G10" s="40">
        <v>387.61</v>
      </c>
      <c r="H10" s="19"/>
    </row>
    <row r="11" spans="1:8" ht="15.75">
      <c r="A11" s="4">
        <v>6</v>
      </c>
      <c r="B11" s="5">
        <v>41290</v>
      </c>
      <c r="C11" s="24">
        <v>41283</v>
      </c>
      <c r="D11" s="2" t="s">
        <v>43</v>
      </c>
      <c r="E11" s="19"/>
      <c r="F11" s="19">
        <v>476.6</v>
      </c>
      <c r="G11" s="40">
        <v>500.43</v>
      </c>
      <c r="H11" s="19"/>
    </row>
    <row r="12" spans="1:8" ht="15.75">
      <c r="A12" s="4">
        <v>6</v>
      </c>
      <c r="B12" s="5">
        <v>41290</v>
      </c>
      <c r="C12" s="24">
        <v>41283</v>
      </c>
      <c r="D12" s="2" t="s">
        <v>38</v>
      </c>
      <c r="E12" s="19"/>
      <c r="F12" s="19">
        <v>595.34</v>
      </c>
      <c r="G12" s="40">
        <v>625.11</v>
      </c>
      <c r="H12" s="19"/>
    </row>
    <row r="13" spans="1:8" ht="15.75">
      <c r="A13" s="4">
        <v>6</v>
      </c>
      <c r="B13" s="5">
        <v>41290</v>
      </c>
      <c r="C13" s="24">
        <v>41283</v>
      </c>
      <c r="D13" s="2" t="s">
        <v>39</v>
      </c>
      <c r="E13" s="19"/>
      <c r="F13" s="19">
        <v>655.56</v>
      </c>
      <c r="G13" s="40">
        <v>688.34</v>
      </c>
      <c r="H13" s="19"/>
    </row>
    <row r="14" spans="1:8" ht="15.75">
      <c r="A14" s="4">
        <v>6</v>
      </c>
      <c r="B14" s="5">
        <v>41290</v>
      </c>
      <c r="C14" s="24">
        <v>41283</v>
      </c>
      <c r="D14" s="2" t="s">
        <v>40</v>
      </c>
      <c r="E14" s="19"/>
      <c r="F14" s="19">
        <v>726.93</v>
      </c>
      <c r="G14" s="40">
        <v>763.28</v>
      </c>
      <c r="H14" s="19"/>
    </row>
    <row r="15" spans="1:8" ht="15.75">
      <c r="A15" s="4">
        <v>6</v>
      </c>
      <c r="B15" s="5">
        <v>41290</v>
      </c>
      <c r="C15" s="24">
        <v>41283</v>
      </c>
      <c r="D15" s="2" t="s">
        <v>41</v>
      </c>
      <c r="E15" s="19"/>
      <c r="F15" s="19">
        <v>1190.62</v>
      </c>
      <c r="G15" s="40">
        <v>1250.15</v>
      </c>
      <c r="H15" s="19"/>
    </row>
    <row r="16" spans="1:8" ht="47.25">
      <c r="A16" s="4">
        <v>6</v>
      </c>
      <c r="B16" s="5">
        <v>41290</v>
      </c>
      <c r="C16" s="24">
        <v>41283</v>
      </c>
      <c r="D16" s="2" t="s">
        <v>44</v>
      </c>
      <c r="E16" s="19"/>
      <c r="F16" s="19">
        <v>3365.46</v>
      </c>
      <c r="G16" s="40">
        <v>3494.7</v>
      </c>
      <c r="H16" s="19"/>
    </row>
    <row r="17" spans="1:8" ht="47.25">
      <c r="A17" s="4">
        <v>6</v>
      </c>
      <c r="B17" s="5">
        <v>41290</v>
      </c>
      <c r="C17" s="24">
        <v>41283</v>
      </c>
      <c r="D17" s="2" t="s">
        <v>45</v>
      </c>
      <c r="E17" s="19"/>
      <c r="F17" s="19">
        <v>4299.37</v>
      </c>
      <c r="G17" s="40">
        <v>4464.46</v>
      </c>
      <c r="H17" s="19"/>
    </row>
    <row r="18" spans="1:8" ht="47.25">
      <c r="A18" s="4">
        <v>6</v>
      </c>
      <c r="B18" s="5">
        <v>41290</v>
      </c>
      <c r="C18" s="24">
        <v>41283</v>
      </c>
      <c r="D18" s="2" t="s">
        <v>47</v>
      </c>
      <c r="E18" s="19"/>
      <c r="F18" s="19">
        <v>5703.1</v>
      </c>
      <c r="G18" s="40">
        <v>5988.26</v>
      </c>
      <c r="H18" s="19"/>
    </row>
    <row r="19" spans="1:8" ht="47.25">
      <c r="A19" s="4">
        <v>6</v>
      </c>
      <c r="B19" s="5">
        <v>41290</v>
      </c>
      <c r="C19" s="24">
        <v>41283</v>
      </c>
      <c r="D19" s="2" t="s">
        <v>48</v>
      </c>
      <c r="E19" s="19"/>
      <c r="F19" s="19">
        <v>6197.62</v>
      </c>
      <c r="G19" s="40">
        <v>6507.5</v>
      </c>
      <c r="H19" s="19"/>
    </row>
    <row r="20" spans="1:8" ht="47.25">
      <c r="A20" s="4">
        <v>6</v>
      </c>
      <c r="B20" s="5">
        <v>41290</v>
      </c>
      <c r="C20" s="24">
        <v>41283</v>
      </c>
      <c r="D20" s="2" t="s">
        <v>46</v>
      </c>
      <c r="E20" s="19"/>
      <c r="F20" s="19">
        <v>7667.14</v>
      </c>
      <c r="G20" s="40">
        <v>8050.5</v>
      </c>
      <c r="H20" s="19"/>
    </row>
    <row r="21" spans="1:8" ht="15.75">
      <c r="A21" s="4">
        <v>6</v>
      </c>
      <c r="B21" s="5">
        <v>41290</v>
      </c>
      <c r="C21" s="24">
        <v>41283</v>
      </c>
      <c r="D21" s="2" t="s">
        <v>28</v>
      </c>
      <c r="E21" s="6"/>
      <c r="F21" s="19">
        <f>1390.22-212.07</f>
        <v>1178.15</v>
      </c>
      <c r="G21" s="40">
        <v>1145.54</v>
      </c>
      <c r="H21" s="19"/>
    </row>
    <row r="22" spans="1:8" ht="15.75">
      <c r="A22" s="4">
        <v>6</v>
      </c>
      <c r="B22" s="5">
        <v>41290</v>
      </c>
      <c r="C22" s="24">
        <v>41283</v>
      </c>
      <c r="D22" s="2" t="s">
        <v>29</v>
      </c>
      <c r="E22" s="6"/>
      <c r="F22" s="19">
        <f>1456.01-222.1</f>
        <v>1233.91</v>
      </c>
      <c r="G22" s="40">
        <v>1199.75</v>
      </c>
      <c r="H22" s="19"/>
    </row>
    <row r="23" spans="1:8" ht="15.75">
      <c r="A23" s="4">
        <v>6</v>
      </c>
      <c r="B23" s="5">
        <v>41290</v>
      </c>
      <c r="C23" s="24">
        <v>41283</v>
      </c>
      <c r="D23" s="2" t="s">
        <v>30</v>
      </c>
      <c r="E23" s="6"/>
      <c r="F23" s="29">
        <f>1521.8-232.14</f>
        <v>1289.6599999999999</v>
      </c>
      <c r="G23" s="40">
        <v>1253.96</v>
      </c>
      <c r="H23" s="19"/>
    </row>
    <row r="24" spans="1:8" ht="15.75">
      <c r="A24" s="4">
        <v>6</v>
      </c>
      <c r="B24" s="5">
        <v>41290</v>
      </c>
      <c r="C24" s="24">
        <v>41283</v>
      </c>
      <c r="D24" s="2" t="s">
        <v>31</v>
      </c>
      <c r="E24" s="6"/>
      <c r="F24" s="29">
        <f>1730.13-263.92</f>
        <v>1466.21</v>
      </c>
      <c r="G24" s="40">
        <v>1425.63</v>
      </c>
      <c r="H24" s="19"/>
    </row>
    <row r="25" spans="1:8" ht="15.75">
      <c r="A25" s="4">
        <v>6</v>
      </c>
      <c r="B25" s="5">
        <v>41290</v>
      </c>
      <c r="C25" s="24">
        <v>41283</v>
      </c>
      <c r="D25" s="2" t="s">
        <v>32</v>
      </c>
      <c r="E25" s="6"/>
      <c r="F25" s="29">
        <f>1763.33-268.99</f>
        <v>1494.34</v>
      </c>
      <c r="G25" s="40">
        <v>1452.98</v>
      </c>
      <c r="H25" s="19"/>
    </row>
    <row r="26" spans="1:8" ht="15.75">
      <c r="A26" s="4">
        <v>6</v>
      </c>
      <c r="B26" s="5">
        <v>41290</v>
      </c>
      <c r="C26" s="24">
        <v>41283</v>
      </c>
      <c r="D26" s="2" t="s">
        <v>27</v>
      </c>
      <c r="E26" s="6"/>
      <c r="F26" s="29">
        <f>1616.84-292.4</f>
        <v>1324.44</v>
      </c>
      <c r="G26" s="40">
        <v>1579.47</v>
      </c>
      <c r="H26" s="19"/>
    </row>
    <row r="27" spans="1:8" ht="15.75">
      <c r="A27" s="4">
        <v>260</v>
      </c>
      <c r="B27" s="5">
        <v>41429</v>
      </c>
      <c r="C27" s="24">
        <v>41430</v>
      </c>
      <c r="D27" s="2" t="s">
        <v>50</v>
      </c>
      <c r="E27" s="6">
        <v>8292.5</v>
      </c>
      <c r="F27" s="29"/>
      <c r="G27" s="41"/>
      <c r="H27" s="19"/>
    </row>
    <row r="28" spans="1:8" ht="15.75">
      <c r="A28" s="4">
        <v>260</v>
      </c>
      <c r="B28" s="5">
        <v>41429</v>
      </c>
      <c r="C28" s="24">
        <v>41430</v>
      </c>
      <c r="D28" s="2" t="s">
        <v>51</v>
      </c>
      <c r="E28" s="6">
        <v>2940.64</v>
      </c>
      <c r="F28" s="29"/>
      <c r="G28" s="41"/>
      <c r="H28" s="19"/>
    </row>
    <row r="29" spans="1:8" ht="31.5">
      <c r="A29" s="4">
        <v>261</v>
      </c>
      <c r="B29" s="5">
        <v>41429</v>
      </c>
      <c r="C29" s="24">
        <v>41430</v>
      </c>
      <c r="D29" s="2" t="s">
        <v>49</v>
      </c>
      <c r="E29" s="6">
        <v>40000.01</v>
      </c>
      <c r="F29" s="29"/>
      <c r="G29" s="41"/>
      <c r="H29" s="19"/>
    </row>
    <row r="30" spans="1:8" ht="31.5">
      <c r="A30" s="4">
        <v>273</v>
      </c>
      <c r="B30" s="5">
        <v>41442</v>
      </c>
      <c r="C30" s="24">
        <v>41443</v>
      </c>
      <c r="D30" s="2" t="s">
        <v>717</v>
      </c>
      <c r="E30" s="6">
        <v>321.81</v>
      </c>
      <c r="F30" s="29"/>
      <c r="G30" s="41"/>
      <c r="H30" s="19"/>
    </row>
    <row r="31" spans="1:8" ht="31.5">
      <c r="A31" s="4">
        <v>273</v>
      </c>
      <c r="B31" s="5">
        <v>41442</v>
      </c>
      <c r="C31" s="24">
        <v>41443</v>
      </c>
      <c r="D31" s="2" t="s">
        <v>718</v>
      </c>
      <c r="E31" s="6">
        <v>204.08</v>
      </c>
      <c r="F31" s="29"/>
      <c r="G31" s="41"/>
      <c r="H31" s="19"/>
    </row>
    <row r="32" spans="1:8" ht="15.75">
      <c r="A32" s="4">
        <v>283</v>
      </c>
      <c r="B32" s="5">
        <v>41446</v>
      </c>
      <c r="C32" s="24">
        <v>41446</v>
      </c>
      <c r="D32" s="2" t="s">
        <v>54</v>
      </c>
      <c r="E32" s="6">
        <v>2093.7</v>
      </c>
      <c r="F32" s="29"/>
      <c r="G32" s="41"/>
      <c r="H32" s="19"/>
    </row>
    <row r="33" spans="1:8" ht="15.75">
      <c r="A33" s="4">
        <v>283</v>
      </c>
      <c r="B33" s="5">
        <v>41446</v>
      </c>
      <c r="C33" s="24">
        <v>41446</v>
      </c>
      <c r="D33" s="2" t="s">
        <v>55</v>
      </c>
      <c r="E33" s="6">
        <v>889.63</v>
      </c>
      <c r="F33" s="29"/>
      <c r="G33" s="41"/>
      <c r="H33" s="19"/>
    </row>
    <row r="34" spans="1:8" ht="31.5">
      <c r="A34" s="4">
        <v>460</v>
      </c>
      <c r="B34" s="5">
        <v>41955</v>
      </c>
      <c r="C34" s="24">
        <v>43421</v>
      </c>
      <c r="D34" s="2" t="s">
        <v>628</v>
      </c>
      <c r="E34" s="6">
        <f>1113.87</f>
        <v>1113.87</v>
      </c>
      <c r="F34" s="29"/>
      <c r="G34" s="41"/>
      <c r="H34" s="19"/>
    </row>
    <row r="35" spans="1:8" ht="31.5">
      <c r="A35" s="4">
        <v>393</v>
      </c>
      <c r="B35" s="5">
        <v>42265</v>
      </c>
      <c r="C35" s="24">
        <v>42265</v>
      </c>
      <c r="D35" s="2" t="s">
        <v>56</v>
      </c>
      <c r="E35" s="6">
        <v>3309.3</v>
      </c>
      <c r="F35" s="29"/>
      <c r="G35" s="41"/>
      <c r="H35" s="19"/>
    </row>
    <row r="36" spans="1:8" ht="31.5">
      <c r="A36" s="4">
        <v>393</v>
      </c>
      <c r="B36" s="5">
        <v>42265</v>
      </c>
      <c r="C36" s="24">
        <v>42265</v>
      </c>
      <c r="D36" s="2" t="s">
        <v>57</v>
      </c>
      <c r="E36" s="6">
        <v>22341.24</v>
      </c>
      <c r="F36" s="29"/>
      <c r="G36" s="41"/>
      <c r="H36" s="19"/>
    </row>
    <row r="37" spans="1:8" ht="31.5">
      <c r="A37" s="4">
        <v>515</v>
      </c>
      <c r="B37" s="5">
        <v>42352</v>
      </c>
      <c r="C37" s="24">
        <v>42370</v>
      </c>
      <c r="D37" s="2" t="s">
        <v>627</v>
      </c>
      <c r="E37" s="6"/>
      <c r="F37" s="29">
        <f>1068.33-162.97</f>
        <v>905.3599999999999</v>
      </c>
      <c r="G37" s="41"/>
      <c r="H37" s="19"/>
    </row>
    <row r="38" spans="1:8" ht="31.5">
      <c r="A38" s="4">
        <v>515</v>
      </c>
      <c r="B38" s="5">
        <v>42352</v>
      </c>
      <c r="C38" s="24">
        <v>42370</v>
      </c>
      <c r="D38" s="2" t="s">
        <v>58</v>
      </c>
      <c r="E38" s="19"/>
      <c r="F38" s="29">
        <f>1187.16-181.09</f>
        <v>1006.07</v>
      </c>
      <c r="G38" s="40">
        <v>978.59</v>
      </c>
      <c r="H38" s="19"/>
    </row>
    <row r="39" spans="1:8" ht="15.75">
      <c r="A39" s="4">
        <v>15</v>
      </c>
      <c r="B39" s="5">
        <v>42387</v>
      </c>
      <c r="C39" s="24">
        <v>42387</v>
      </c>
      <c r="D39" s="2" t="s">
        <v>59</v>
      </c>
      <c r="E39" s="6">
        <v>1055.84</v>
      </c>
      <c r="F39" s="29"/>
      <c r="G39" s="41"/>
      <c r="H39" s="19"/>
    </row>
    <row r="40" spans="1:8" ht="15.75">
      <c r="A40" s="4">
        <v>30</v>
      </c>
      <c r="B40" s="5">
        <v>42394</v>
      </c>
      <c r="C40" s="24">
        <v>42398</v>
      </c>
      <c r="D40" s="2" t="s">
        <v>60</v>
      </c>
      <c r="E40" s="6">
        <v>1162.24</v>
      </c>
      <c r="F40" s="29"/>
      <c r="G40" s="41"/>
      <c r="H40" s="19"/>
    </row>
    <row r="41" spans="1:8" ht="15.75">
      <c r="A41" s="4">
        <v>189</v>
      </c>
      <c r="B41" s="5">
        <v>42510</v>
      </c>
      <c r="C41" s="24">
        <v>42509</v>
      </c>
      <c r="D41" s="2" t="s">
        <v>61</v>
      </c>
      <c r="E41" s="6">
        <v>1200</v>
      </c>
      <c r="F41" s="29"/>
      <c r="G41" s="41"/>
      <c r="H41" s="19"/>
    </row>
    <row r="42" spans="1:8" ht="15.75">
      <c r="A42" s="4">
        <v>314</v>
      </c>
      <c r="B42" s="5">
        <v>42599</v>
      </c>
      <c r="C42" s="24">
        <v>42599</v>
      </c>
      <c r="D42" s="2" t="s">
        <v>62</v>
      </c>
      <c r="E42" s="6">
        <v>1340</v>
      </c>
      <c r="F42" s="29"/>
      <c r="G42" s="41"/>
      <c r="H42" s="19"/>
    </row>
    <row r="43" spans="1:8" ht="15.75">
      <c r="A43" s="4">
        <v>314</v>
      </c>
      <c r="B43" s="5">
        <v>42599</v>
      </c>
      <c r="C43" s="24">
        <v>42599</v>
      </c>
      <c r="D43" s="2" t="s">
        <v>63</v>
      </c>
      <c r="E43" s="6">
        <v>1325</v>
      </c>
      <c r="F43" s="29"/>
      <c r="G43" s="41"/>
      <c r="H43" s="19"/>
    </row>
    <row r="44" spans="1:8" ht="15.75">
      <c r="A44" s="4">
        <v>314</v>
      </c>
      <c r="B44" s="5">
        <v>42599</v>
      </c>
      <c r="C44" s="24">
        <v>42599</v>
      </c>
      <c r="D44" s="2" t="s">
        <v>64</v>
      </c>
      <c r="E44" s="6">
        <v>1130</v>
      </c>
      <c r="F44" s="29"/>
      <c r="G44" s="41"/>
      <c r="H44" s="19"/>
    </row>
    <row r="45" spans="1:8" ht="15.75">
      <c r="A45" s="4">
        <v>324</v>
      </c>
      <c r="B45" s="5">
        <v>42607</v>
      </c>
      <c r="C45" s="24">
        <v>42614</v>
      </c>
      <c r="D45" s="2" t="s">
        <v>18</v>
      </c>
      <c r="E45" s="6">
        <v>6</v>
      </c>
      <c r="F45" s="29"/>
      <c r="G45" s="41"/>
      <c r="H45" s="19"/>
    </row>
    <row r="46" spans="1:8" ht="15.75">
      <c r="A46" s="4">
        <v>324</v>
      </c>
      <c r="B46" s="5">
        <v>42607</v>
      </c>
      <c r="C46" s="24">
        <v>42614</v>
      </c>
      <c r="D46" s="2" t="s">
        <v>20</v>
      </c>
      <c r="E46" s="6">
        <v>12</v>
      </c>
      <c r="F46" s="29"/>
      <c r="G46" s="41"/>
      <c r="H46" s="19"/>
    </row>
    <row r="47" spans="1:8" ht="15.75">
      <c r="A47" s="4">
        <v>397</v>
      </c>
      <c r="B47" s="5">
        <v>42668</v>
      </c>
      <c r="C47" s="24">
        <v>42668</v>
      </c>
      <c r="D47" s="2" t="s">
        <v>65</v>
      </c>
      <c r="E47" s="6">
        <v>1500</v>
      </c>
      <c r="F47" s="29"/>
      <c r="G47" s="41"/>
      <c r="H47" s="19"/>
    </row>
    <row r="48" spans="1:8" ht="31.5">
      <c r="A48" s="4">
        <v>409</v>
      </c>
      <c r="B48" s="5">
        <v>43052</v>
      </c>
      <c r="C48" s="24">
        <v>43101</v>
      </c>
      <c r="D48" s="2" t="s">
        <v>719</v>
      </c>
      <c r="E48" s="6">
        <v>877.87</v>
      </c>
      <c r="F48" s="29"/>
      <c r="G48" s="41"/>
      <c r="H48" s="19"/>
    </row>
    <row r="49" spans="1:8" ht="15.75">
      <c r="A49" s="4">
        <v>409</v>
      </c>
      <c r="B49" s="5">
        <v>43052</v>
      </c>
      <c r="C49" s="24">
        <v>43101</v>
      </c>
      <c r="D49" s="2" t="s">
        <v>635</v>
      </c>
      <c r="E49" s="6">
        <v>3511.56</v>
      </c>
      <c r="F49" s="29"/>
      <c r="G49" s="41"/>
      <c r="H49" s="19"/>
    </row>
    <row r="50" spans="1:8" ht="15.75">
      <c r="A50" s="4">
        <v>409</v>
      </c>
      <c r="B50" s="5">
        <v>43052</v>
      </c>
      <c r="C50" s="24">
        <v>43101</v>
      </c>
      <c r="D50" s="2" t="s">
        <v>636</v>
      </c>
      <c r="E50" s="6">
        <v>8778.94</v>
      </c>
      <c r="F50" s="29"/>
      <c r="G50" s="41"/>
      <c r="H50" s="19"/>
    </row>
    <row r="51" spans="1:8" ht="15.75">
      <c r="A51" s="4">
        <v>409</v>
      </c>
      <c r="B51" s="5">
        <v>43052</v>
      </c>
      <c r="C51" s="24">
        <v>43101</v>
      </c>
      <c r="D51" s="2" t="s">
        <v>637</v>
      </c>
      <c r="E51" s="6">
        <v>14046.31</v>
      </c>
      <c r="F51" s="29"/>
      <c r="G51" s="41"/>
      <c r="H51" s="19"/>
    </row>
    <row r="52" spans="1:8" ht="31.5">
      <c r="A52" s="4">
        <v>409</v>
      </c>
      <c r="B52" s="5">
        <v>43052</v>
      </c>
      <c r="C52" s="24">
        <v>43101</v>
      </c>
      <c r="D52" s="2" t="s">
        <v>638</v>
      </c>
      <c r="E52" s="6">
        <v>28092.6</v>
      </c>
      <c r="F52" s="29"/>
      <c r="G52" s="41"/>
      <c r="H52" s="19"/>
    </row>
    <row r="53" spans="1:8" ht="75">
      <c r="A53" s="4">
        <v>409</v>
      </c>
      <c r="B53" s="5">
        <v>43052</v>
      </c>
      <c r="C53" s="24">
        <v>43101</v>
      </c>
      <c r="D53" s="2" t="s">
        <v>720</v>
      </c>
      <c r="E53" s="6">
        <v>24142.08</v>
      </c>
      <c r="F53" s="29"/>
      <c r="G53" s="41"/>
      <c r="H53" s="51" t="s">
        <v>640</v>
      </c>
    </row>
    <row r="54" spans="1:8" ht="45">
      <c r="A54" s="4">
        <v>409</v>
      </c>
      <c r="B54" s="5">
        <v>43052</v>
      </c>
      <c r="C54" s="24">
        <v>43101</v>
      </c>
      <c r="D54" s="2" t="s">
        <v>641</v>
      </c>
      <c r="E54" s="6">
        <v>3072.63</v>
      </c>
      <c r="F54" s="29"/>
      <c r="G54" s="41"/>
      <c r="H54" s="51" t="s">
        <v>639</v>
      </c>
    </row>
    <row r="55" spans="1:8" ht="45">
      <c r="A55" s="4">
        <v>409</v>
      </c>
      <c r="B55" s="5">
        <v>43052</v>
      </c>
      <c r="C55" s="24">
        <v>43101</v>
      </c>
      <c r="D55" s="2" t="s">
        <v>642</v>
      </c>
      <c r="E55" s="6">
        <v>3511.57</v>
      </c>
      <c r="F55" s="29"/>
      <c r="G55" s="41"/>
      <c r="H55" s="51" t="s">
        <v>639</v>
      </c>
    </row>
    <row r="56" spans="1:8" ht="47.25">
      <c r="A56" s="4">
        <v>409</v>
      </c>
      <c r="B56" s="5">
        <v>43052</v>
      </c>
      <c r="C56" s="24">
        <v>43101</v>
      </c>
      <c r="D56" s="2" t="s">
        <v>643</v>
      </c>
      <c r="E56" s="6">
        <v>3950.53</v>
      </c>
      <c r="F56" s="29"/>
      <c r="G56" s="41"/>
      <c r="H56" s="51" t="s">
        <v>639</v>
      </c>
    </row>
    <row r="57" spans="1:8" ht="75">
      <c r="A57" s="4">
        <v>409</v>
      </c>
      <c r="B57" s="5">
        <v>43052</v>
      </c>
      <c r="C57" s="24">
        <v>43101</v>
      </c>
      <c r="D57" s="2" t="s">
        <v>644</v>
      </c>
      <c r="E57" s="6">
        <v>4828.42</v>
      </c>
      <c r="F57" s="29"/>
      <c r="G57" s="41"/>
      <c r="H57" s="51" t="s">
        <v>645</v>
      </c>
    </row>
    <row r="58" spans="1:8" ht="45">
      <c r="A58" s="4">
        <v>409</v>
      </c>
      <c r="B58" s="5">
        <v>43052</v>
      </c>
      <c r="C58" s="24">
        <v>43101</v>
      </c>
      <c r="D58" s="2" t="s">
        <v>646</v>
      </c>
      <c r="E58" s="6">
        <v>3072.63</v>
      </c>
      <c r="F58" s="29"/>
      <c r="G58" s="41"/>
      <c r="H58" s="51" t="s">
        <v>639</v>
      </c>
    </row>
    <row r="59" spans="1:8" ht="75">
      <c r="A59" s="4">
        <v>409</v>
      </c>
      <c r="B59" s="5">
        <v>43052</v>
      </c>
      <c r="C59" s="24">
        <v>43101</v>
      </c>
      <c r="D59" s="2" t="s">
        <v>647</v>
      </c>
      <c r="E59" s="6">
        <v>3072.63</v>
      </c>
      <c r="F59" s="29"/>
      <c r="G59" s="41"/>
      <c r="H59" s="51" t="s">
        <v>645</v>
      </c>
    </row>
    <row r="60" spans="1:8" ht="45">
      <c r="A60" s="4">
        <v>409</v>
      </c>
      <c r="B60" s="5">
        <v>43052</v>
      </c>
      <c r="C60" s="24">
        <v>43101</v>
      </c>
      <c r="D60" s="2" t="s">
        <v>648</v>
      </c>
      <c r="E60" s="6">
        <v>1053.47</v>
      </c>
      <c r="F60" s="29"/>
      <c r="G60" s="41"/>
      <c r="H60" s="51" t="s">
        <v>639</v>
      </c>
    </row>
    <row r="61" spans="1:8" ht="15.75">
      <c r="A61" s="4">
        <v>422</v>
      </c>
      <c r="B61" s="5">
        <v>43066</v>
      </c>
      <c r="C61" s="24">
        <v>43101</v>
      </c>
      <c r="D61" s="68" t="s">
        <v>688</v>
      </c>
      <c r="E61" s="69">
        <v>408.91</v>
      </c>
      <c r="F61" s="6"/>
      <c r="G61" s="41"/>
      <c r="H61" s="51"/>
    </row>
    <row r="62" spans="1:8" ht="15.75">
      <c r="A62" s="4">
        <v>422</v>
      </c>
      <c r="B62" s="5">
        <v>43066</v>
      </c>
      <c r="C62" s="24">
        <v>43101</v>
      </c>
      <c r="D62" s="68" t="s">
        <v>689</v>
      </c>
      <c r="E62" s="69">
        <v>602.02</v>
      </c>
      <c r="F62" s="6"/>
      <c r="G62" s="41"/>
      <c r="H62" s="51"/>
    </row>
    <row r="63" spans="1:8" ht="31.5">
      <c r="A63" s="4">
        <v>422</v>
      </c>
      <c r="B63" s="5">
        <v>43066</v>
      </c>
      <c r="C63" s="24">
        <v>43101</v>
      </c>
      <c r="D63" s="68" t="s">
        <v>690</v>
      </c>
      <c r="E63" s="69">
        <v>1002.68</v>
      </c>
      <c r="F63" s="6"/>
      <c r="G63" s="41"/>
      <c r="H63" s="51"/>
    </row>
    <row r="64" spans="1:8" ht="15.75">
      <c r="A64" s="4">
        <v>422</v>
      </c>
      <c r="B64" s="5">
        <v>43066</v>
      </c>
      <c r="C64" s="24">
        <v>43101</v>
      </c>
      <c r="D64" s="68" t="s">
        <v>691</v>
      </c>
      <c r="E64" s="69">
        <v>1002.68</v>
      </c>
      <c r="F64" s="6"/>
      <c r="G64" s="41"/>
      <c r="H64" s="51"/>
    </row>
    <row r="65" spans="1:8" ht="31.5">
      <c r="A65" s="4">
        <v>422</v>
      </c>
      <c r="B65" s="5">
        <v>43066</v>
      </c>
      <c r="C65" s="24">
        <v>43101</v>
      </c>
      <c r="D65" s="68" t="s">
        <v>692</v>
      </c>
      <c r="E65" s="69">
        <v>1002.68</v>
      </c>
      <c r="F65" s="6"/>
      <c r="G65" s="41"/>
      <c r="H65" s="51"/>
    </row>
    <row r="66" spans="1:8" ht="15.75">
      <c r="A66" s="4">
        <v>422</v>
      </c>
      <c r="B66" s="5">
        <v>43066</v>
      </c>
      <c r="C66" s="24">
        <v>43101</v>
      </c>
      <c r="D66" s="68" t="s">
        <v>693</v>
      </c>
      <c r="E66" s="69">
        <v>100.29</v>
      </c>
      <c r="F66" s="6"/>
      <c r="G66" s="41"/>
      <c r="H66" s="51"/>
    </row>
    <row r="67" spans="1:8" ht="15.75">
      <c r="A67" s="4">
        <v>422</v>
      </c>
      <c r="B67" s="5">
        <v>43066</v>
      </c>
      <c r="C67" s="24">
        <v>43101</v>
      </c>
      <c r="D67" s="68" t="s">
        <v>694</v>
      </c>
      <c r="E67" s="69">
        <v>100.29</v>
      </c>
      <c r="F67" s="6"/>
      <c r="G67" s="41"/>
      <c r="H67" s="51"/>
    </row>
    <row r="68" spans="1:8" ht="15.75">
      <c r="A68" s="4">
        <v>422</v>
      </c>
      <c r="B68" s="5">
        <v>43066</v>
      </c>
      <c r="C68" s="24">
        <v>43101</v>
      </c>
      <c r="D68" s="68" t="s">
        <v>803</v>
      </c>
      <c r="E68" s="69">
        <v>419.44</v>
      </c>
      <c r="F68" s="6"/>
      <c r="G68" s="41"/>
      <c r="H68" s="51"/>
    </row>
    <row r="69" spans="1:8" ht="15.75">
      <c r="A69" s="4">
        <v>422</v>
      </c>
      <c r="B69" s="5">
        <v>43066</v>
      </c>
      <c r="C69" s="24">
        <v>43101</v>
      </c>
      <c r="D69" s="68" t="s">
        <v>695</v>
      </c>
      <c r="E69" s="69">
        <v>100.29</v>
      </c>
      <c r="F69" s="6"/>
      <c r="G69" s="41"/>
      <c r="H69" s="51"/>
    </row>
    <row r="70" spans="1:8" ht="15.75">
      <c r="A70" s="4">
        <v>422</v>
      </c>
      <c r="B70" s="5">
        <v>43066</v>
      </c>
      <c r="C70" s="24">
        <v>43101</v>
      </c>
      <c r="D70" s="68" t="s">
        <v>696</v>
      </c>
      <c r="E70" s="69">
        <v>1156.2</v>
      </c>
      <c r="F70" s="29"/>
      <c r="G70" s="41"/>
      <c r="H70" s="51"/>
    </row>
    <row r="71" spans="1:8" ht="15.75">
      <c r="A71" s="4">
        <v>422</v>
      </c>
      <c r="B71" s="5">
        <v>43066</v>
      </c>
      <c r="C71" s="24">
        <v>43101</v>
      </c>
      <c r="D71" s="68" t="s">
        <v>697</v>
      </c>
      <c r="E71" s="69">
        <v>1156.2</v>
      </c>
      <c r="F71" s="29"/>
      <c r="G71" s="41"/>
      <c r="H71" s="51"/>
    </row>
    <row r="72" spans="1:8" ht="15.75">
      <c r="A72" s="4">
        <v>422</v>
      </c>
      <c r="B72" s="5">
        <v>43066</v>
      </c>
      <c r="C72" s="24">
        <v>43101</v>
      </c>
      <c r="D72" s="68" t="s">
        <v>698</v>
      </c>
      <c r="E72" s="69">
        <v>1504.02</v>
      </c>
      <c r="F72" s="29"/>
      <c r="G72" s="41"/>
      <c r="H72" s="51"/>
    </row>
    <row r="73" spans="1:8" ht="15.75">
      <c r="A73" s="4">
        <v>422</v>
      </c>
      <c r="B73" s="5">
        <v>43066</v>
      </c>
      <c r="C73" s="24">
        <v>43101</v>
      </c>
      <c r="D73" s="68" t="s">
        <v>699</v>
      </c>
      <c r="E73" s="69">
        <v>1156.2</v>
      </c>
      <c r="F73" s="29"/>
      <c r="G73" s="41"/>
      <c r="H73" s="51"/>
    </row>
    <row r="74" spans="1:8" ht="31.5">
      <c r="A74" s="4">
        <v>422</v>
      </c>
      <c r="B74" s="5">
        <v>43066</v>
      </c>
      <c r="C74" s="24">
        <v>43101</v>
      </c>
      <c r="D74" s="68" t="s">
        <v>700</v>
      </c>
      <c r="E74" s="69">
        <v>1504.02</v>
      </c>
      <c r="F74" s="29"/>
      <c r="G74" s="41"/>
      <c r="H74" s="51"/>
    </row>
    <row r="75" spans="1:8" ht="15.75">
      <c r="A75" s="4">
        <v>422</v>
      </c>
      <c r="B75" s="5">
        <v>43066</v>
      </c>
      <c r="C75" s="24">
        <v>43101</v>
      </c>
      <c r="D75" s="68" t="s">
        <v>701</v>
      </c>
      <c r="E75" s="69">
        <v>268.37</v>
      </c>
      <c r="F75" s="29"/>
      <c r="G75" s="41"/>
      <c r="H75" s="51"/>
    </row>
    <row r="76" spans="1:8" ht="15.75">
      <c r="A76" s="4">
        <v>422</v>
      </c>
      <c r="B76" s="5">
        <v>43066</v>
      </c>
      <c r="C76" s="24">
        <v>43101</v>
      </c>
      <c r="D76" s="68" t="s">
        <v>702</v>
      </c>
      <c r="E76" s="69">
        <v>111.4</v>
      </c>
      <c r="F76" s="29"/>
      <c r="G76" s="41"/>
      <c r="H76" s="51"/>
    </row>
    <row r="77" spans="1:8" ht="15.75">
      <c r="A77" s="4">
        <v>422</v>
      </c>
      <c r="B77" s="5">
        <v>43066</v>
      </c>
      <c r="C77" s="24">
        <v>43101</v>
      </c>
      <c r="D77" s="68" t="s">
        <v>703</v>
      </c>
      <c r="E77" s="69">
        <v>268.37</v>
      </c>
      <c r="F77" s="29"/>
      <c r="G77" s="41"/>
      <c r="H77" s="51"/>
    </row>
    <row r="78" spans="1:8" ht="15.75">
      <c r="A78" s="4">
        <v>422</v>
      </c>
      <c r="B78" s="5">
        <v>43066</v>
      </c>
      <c r="C78" s="24">
        <v>43101</v>
      </c>
      <c r="D78" s="68" t="s">
        <v>704</v>
      </c>
      <c r="E78" s="69">
        <v>353.81</v>
      </c>
      <c r="F78" s="29"/>
      <c r="G78" s="41"/>
      <c r="H78" s="51"/>
    </row>
    <row r="79" spans="1:8" ht="15.75">
      <c r="A79" s="4">
        <v>422</v>
      </c>
      <c r="B79" s="5">
        <v>43066</v>
      </c>
      <c r="C79" s="24">
        <v>43101</v>
      </c>
      <c r="D79" s="68" t="s">
        <v>705</v>
      </c>
      <c r="E79" s="69">
        <v>902.41</v>
      </c>
      <c r="F79" s="29"/>
      <c r="G79" s="41"/>
      <c r="H79" s="51"/>
    </row>
    <row r="80" spans="1:8" ht="15.75">
      <c r="A80" s="4">
        <v>422</v>
      </c>
      <c r="B80" s="5">
        <v>43066</v>
      </c>
      <c r="C80" s="24">
        <v>43101</v>
      </c>
      <c r="D80" s="68" t="s">
        <v>706</v>
      </c>
      <c r="E80" s="69">
        <v>2506.69</v>
      </c>
      <c r="F80" s="29"/>
      <c r="G80" s="41"/>
      <c r="H80" s="51"/>
    </row>
    <row r="81" spans="1:8" ht="15.75">
      <c r="A81" s="4">
        <v>422</v>
      </c>
      <c r="B81" s="5">
        <v>43066</v>
      </c>
      <c r="C81" s="24">
        <v>43101</v>
      </c>
      <c r="D81" s="68" t="s">
        <v>707</v>
      </c>
      <c r="E81" s="69">
        <v>4010.71</v>
      </c>
      <c r="F81" s="29"/>
      <c r="G81" s="41"/>
      <c r="H81" s="51"/>
    </row>
    <row r="82" spans="1:8" ht="15.75">
      <c r="A82" s="4">
        <v>422</v>
      </c>
      <c r="B82" s="5">
        <v>43066</v>
      </c>
      <c r="C82" s="24">
        <v>43101</v>
      </c>
      <c r="D82" s="68" t="s">
        <v>708</v>
      </c>
      <c r="E82" s="69">
        <v>4010.71</v>
      </c>
      <c r="F82" s="29"/>
      <c r="G82" s="41"/>
      <c r="H82" s="51"/>
    </row>
    <row r="83" spans="1:8" ht="15.75">
      <c r="A83" s="4">
        <v>422</v>
      </c>
      <c r="B83" s="5">
        <v>43066</v>
      </c>
      <c r="C83" s="24">
        <v>43101</v>
      </c>
      <c r="D83" s="68" t="s">
        <v>709</v>
      </c>
      <c r="E83" s="69">
        <v>5013.08</v>
      </c>
      <c r="F83" s="29"/>
      <c r="G83" s="41"/>
      <c r="H83" s="51"/>
    </row>
    <row r="84" spans="1:8" ht="15.75">
      <c r="A84" s="4">
        <v>422</v>
      </c>
      <c r="B84" s="5">
        <v>43066</v>
      </c>
      <c r="C84" s="24">
        <v>43101</v>
      </c>
      <c r="D84" s="68" t="s">
        <v>710</v>
      </c>
      <c r="E84" s="69">
        <v>6015.7</v>
      </c>
      <c r="F84" s="29"/>
      <c r="G84" s="41"/>
      <c r="H84" s="51"/>
    </row>
    <row r="85" spans="1:8" ht="15.75">
      <c r="A85" s="4">
        <v>422</v>
      </c>
      <c r="B85" s="5">
        <v>43066</v>
      </c>
      <c r="C85" s="24">
        <v>43101</v>
      </c>
      <c r="D85" s="68" t="s">
        <v>711</v>
      </c>
      <c r="E85" s="69">
        <v>7018.29</v>
      </c>
      <c r="F85" s="29"/>
      <c r="G85" s="41"/>
      <c r="H85" s="51"/>
    </row>
    <row r="86" spans="1:8" ht="15.75">
      <c r="A86" s="4">
        <v>422</v>
      </c>
      <c r="B86" s="5">
        <v>43066</v>
      </c>
      <c r="C86" s="24">
        <v>43101</v>
      </c>
      <c r="D86" s="68" t="s">
        <v>712</v>
      </c>
      <c r="E86" s="69">
        <v>8020.92</v>
      </c>
      <c r="F86" s="29"/>
      <c r="G86" s="41"/>
      <c r="H86" s="51"/>
    </row>
    <row r="87" spans="1:8" ht="15.75">
      <c r="A87" s="4">
        <v>422</v>
      </c>
      <c r="B87" s="5">
        <v>43066</v>
      </c>
      <c r="C87" s="24">
        <v>43101</v>
      </c>
      <c r="D87" s="68" t="s">
        <v>713</v>
      </c>
      <c r="E87" s="69">
        <v>5013.08</v>
      </c>
      <c r="F87" s="29"/>
      <c r="G87" s="41"/>
      <c r="H87" s="51"/>
    </row>
    <row r="88" spans="1:8" ht="15.75">
      <c r="A88" s="4">
        <v>422</v>
      </c>
      <c r="B88" s="5">
        <v>43066</v>
      </c>
      <c r="C88" s="24">
        <v>43101</v>
      </c>
      <c r="D88" s="68" t="s">
        <v>714</v>
      </c>
      <c r="E88" s="69">
        <v>6015.7</v>
      </c>
      <c r="F88" s="29"/>
      <c r="G88" s="41"/>
      <c r="H88" s="51"/>
    </row>
    <row r="89" spans="1:8" ht="15.75">
      <c r="A89" s="4">
        <v>422</v>
      </c>
      <c r="B89" s="5">
        <v>43066</v>
      </c>
      <c r="C89" s="24">
        <v>43101</v>
      </c>
      <c r="D89" s="68" t="s">
        <v>715</v>
      </c>
      <c r="E89" s="69">
        <v>7018.29</v>
      </c>
      <c r="F89" s="29"/>
      <c r="G89" s="41"/>
      <c r="H89" s="51"/>
    </row>
    <row r="90" spans="1:8" ht="15.75">
      <c r="A90" s="4">
        <v>422</v>
      </c>
      <c r="B90" s="5">
        <v>43066</v>
      </c>
      <c r="C90" s="24">
        <v>43101</v>
      </c>
      <c r="D90" s="68" t="s">
        <v>716</v>
      </c>
      <c r="E90" s="69">
        <v>8020.92</v>
      </c>
      <c r="F90" s="29"/>
      <c r="G90" s="41"/>
      <c r="H90" s="51"/>
    </row>
    <row r="91" spans="1:8" ht="15.75">
      <c r="A91" s="4">
        <v>422</v>
      </c>
      <c r="B91" s="5">
        <v>43066</v>
      </c>
      <c r="C91" s="24">
        <v>43101</v>
      </c>
      <c r="D91" s="2" t="s">
        <v>782</v>
      </c>
      <c r="E91" s="6">
        <v>1091.9</v>
      </c>
      <c r="F91" s="29"/>
      <c r="G91" s="41"/>
      <c r="H91" s="51"/>
    </row>
    <row r="92" spans="1:8" ht="15.75">
      <c r="A92" s="4">
        <v>422</v>
      </c>
      <c r="B92" s="5">
        <v>43066</v>
      </c>
      <c r="C92" s="24">
        <v>43101</v>
      </c>
      <c r="D92" s="2" t="s">
        <v>783</v>
      </c>
      <c r="E92" s="6">
        <v>1091.9</v>
      </c>
      <c r="F92" s="29"/>
      <c r="G92" s="41"/>
      <c r="H92" s="51"/>
    </row>
    <row r="93" spans="1:8" ht="15.75">
      <c r="A93" s="4">
        <v>422</v>
      </c>
      <c r="B93" s="5">
        <v>43066</v>
      </c>
      <c r="C93" s="24">
        <v>43101</v>
      </c>
      <c r="D93" s="2" t="s">
        <v>784</v>
      </c>
      <c r="E93" s="6">
        <v>1836.98</v>
      </c>
      <c r="F93" s="29"/>
      <c r="G93" s="41"/>
      <c r="H93" s="51"/>
    </row>
    <row r="94" spans="1:8" ht="15.75">
      <c r="A94" s="4">
        <v>422</v>
      </c>
      <c r="B94" s="5">
        <v>43066</v>
      </c>
      <c r="C94" s="24">
        <v>43101</v>
      </c>
      <c r="D94" s="2" t="s">
        <v>802</v>
      </c>
      <c r="E94" s="6">
        <v>1836.98</v>
      </c>
      <c r="F94" s="29"/>
      <c r="G94" s="41"/>
      <c r="H94" s="51"/>
    </row>
    <row r="95" spans="1:8" ht="31.5">
      <c r="A95" s="4">
        <v>422</v>
      </c>
      <c r="B95" s="5">
        <v>43066</v>
      </c>
      <c r="C95" s="24">
        <v>43101</v>
      </c>
      <c r="D95" s="2" t="s">
        <v>785</v>
      </c>
      <c r="E95" s="6">
        <v>1836.98</v>
      </c>
      <c r="F95" s="29"/>
      <c r="G95" s="41"/>
      <c r="H95" s="51"/>
    </row>
    <row r="96" spans="1:8" ht="15.75">
      <c r="A96" s="4">
        <v>422</v>
      </c>
      <c r="B96" s="5">
        <v>43066</v>
      </c>
      <c r="C96" s="24">
        <v>43101</v>
      </c>
      <c r="D96" s="2" t="s">
        <v>786</v>
      </c>
      <c r="E96" s="6">
        <v>571.13</v>
      </c>
      <c r="F96" s="29"/>
      <c r="G96" s="41"/>
      <c r="H96" s="51"/>
    </row>
    <row r="97" spans="1:8" ht="15.75">
      <c r="A97" s="4">
        <v>422</v>
      </c>
      <c r="B97" s="5">
        <v>43066</v>
      </c>
      <c r="C97" s="24">
        <v>43101</v>
      </c>
      <c r="D97" s="2" t="s">
        <v>787</v>
      </c>
      <c r="E97" s="6">
        <v>233.77</v>
      </c>
      <c r="F97" s="29"/>
      <c r="G97" s="41"/>
      <c r="H97" s="51"/>
    </row>
    <row r="98" spans="1:8" ht="15.75">
      <c r="A98" s="4">
        <v>422</v>
      </c>
      <c r="B98" s="5">
        <v>43066</v>
      </c>
      <c r="C98" s="24">
        <v>43101</v>
      </c>
      <c r="D98" s="2" t="s">
        <v>788</v>
      </c>
      <c r="E98" s="6">
        <v>461.42</v>
      </c>
      <c r="F98" s="29"/>
      <c r="G98" s="41"/>
      <c r="H98" s="51"/>
    </row>
    <row r="99" spans="1:8" ht="15.75">
      <c r="A99" s="4">
        <v>422</v>
      </c>
      <c r="B99" s="5">
        <v>43066</v>
      </c>
      <c r="C99" s="24">
        <v>43101</v>
      </c>
      <c r="D99" s="2" t="s">
        <v>789</v>
      </c>
      <c r="E99" s="6">
        <v>244.07</v>
      </c>
      <c r="F99" s="29"/>
      <c r="G99" s="41"/>
      <c r="H99" s="51"/>
    </row>
    <row r="100" spans="1:8" ht="15.75">
      <c r="A100" s="4">
        <v>422</v>
      </c>
      <c r="B100" s="5">
        <v>43066</v>
      </c>
      <c r="C100" s="24">
        <v>43101</v>
      </c>
      <c r="D100" s="2" t="s">
        <v>790</v>
      </c>
      <c r="E100" s="6">
        <v>364.42</v>
      </c>
      <c r="F100" s="29"/>
      <c r="G100" s="41"/>
      <c r="H100" s="51"/>
    </row>
    <row r="101" spans="1:8" ht="15.75">
      <c r="A101" s="4">
        <v>422</v>
      </c>
      <c r="B101" s="5">
        <v>43066</v>
      </c>
      <c r="C101" s="24">
        <v>43101</v>
      </c>
      <c r="D101" s="2" t="s">
        <v>791</v>
      </c>
      <c r="E101" s="6">
        <v>1203.23</v>
      </c>
      <c r="F101" s="29"/>
      <c r="G101" s="41"/>
      <c r="H101" s="51"/>
    </row>
    <row r="102" spans="1:8" ht="15.75">
      <c r="A102" s="4">
        <v>422</v>
      </c>
      <c r="B102" s="5">
        <v>43066</v>
      </c>
      <c r="C102" s="24">
        <v>43101</v>
      </c>
      <c r="D102" s="68" t="s">
        <v>792</v>
      </c>
      <c r="E102" s="69">
        <v>1504.02</v>
      </c>
      <c r="F102" s="29"/>
      <c r="G102" s="41"/>
      <c r="H102" s="51"/>
    </row>
    <row r="103" spans="1:8" ht="15.75">
      <c r="A103" s="4">
        <v>422</v>
      </c>
      <c r="B103" s="5">
        <v>43066</v>
      </c>
      <c r="C103" s="24">
        <v>43101</v>
      </c>
      <c r="D103" s="2" t="s">
        <v>793</v>
      </c>
      <c r="E103" s="6">
        <v>2340.58</v>
      </c>
      <c r="F103" s="29"/>
      <c r="G103" s="41"/>
      <c r="H103" s="51"/>
    </row>
    <row r="104" spans="1:8" ht="15.75">
      <c r="A104" s="4">
        <v>422</v>
      </c>
      <c r="B104" s="5">
        <v>43066</v>
      </c>
      <c r="C104" s="24">
        <v>43101</v>
      </c>
      <c r="D104" s="2" t="s">
        <v>794</v>
      </c>
      <c r="E104" s="6">
        <v>2731.83</v>
      </c>
      <c r="F104" s="29"/>
      <c r="G104" s="41"/>
      <c r="H104" s="51"/>
    </row>
    <row r="105" spans="1:8" ht="15.75">
      <c r="A105" s="4">
        <v>422</v>
      </c>
      <c r="B105" s="5">
        <v>43066</v>
      </c>
      <c r="C105" s="24">
        <v>43101</v>
      </c>
      <c r="D105" s="2" t="s">
        <v>795</v>
      </c>
      <c r="E105" s="6">
        <v>3235.16</v>
      </c>
      <c r="F105" s="29"/>
      <c r="G105" s="41"/>
      <c r="H105" s="51"/>
    </row>
    <row r="106" spans="1:8" ht="15.75">
      <c r="A106" s="4">
        <v>422</v>
      </c>
      <c r="B106" s="5">
        <v>43066</v>
      </c>
      <c r="C106" s="24">
        <v>43101</v>
      </c>
      <c r="D106" s="2" t="s">
        <v>796</v>
      </c>
      <c r="E106" s="6">
        <v>4141.2</v>
      </c>
      <c r="F106" s="29"/>
      <c r="G106" s="41"/>
      <c r="H106" s="51"/>
    </row>
    <row r="107" spans="1:8" ht="15.75">
      <c r="A107" s="4">
        <v>422</v>
      </c>
      <c r="B107" s="5">
        <v>43066</v>
      </c>
      <c r="C107" s="24">
        <v>43101</v>
      </c>
      <c r="D107" s="2" t="s">
        <v>797</v>
      </c>
      <c r="E107" s="6">
        <v>4958.02</v>
      </c>
      <c r="F107" s="29"/>
      <c r="G107" s="41"/>
      <c r="H107" s="51"/>
    </row>
    <row r="108" spans="1:8" ht="15.75">
      <c r="A108" s="4">
        <v>422</v>
      </c>
      <c r="B108" s="5">
        <v>43066</v>
      </c>
      <c r="C108" s="24">
        <v>43101</v>
      </c>
      <c r="D108" s="2" t="s">
        <v>798</v>
      </c>
      <c r="E108" s="6">
        <v>2480.14</v>
      </c>
      <c r="F108" s="29"/>
      <c r="G108" s="41"/>
      <c r="H108" s="51"/>
    </row>
    <row r="109" spans="1:8" ht="15.75">
      <c r="A109" s="4">
        <v>422</v>
      </c>
      <c r="B109" s="5">
        <v>43066</v>
      </c>
      <c r="C109" s="24">
        <v>43101</v>
      </c>
      <c r="D109" s="2" t="s">
        <v>799</v>
      </c>
      <c r="E109" s="6">
        <v>3008.65</v>
      </c>
      <c r="F109" s="29"/>
      <c r="G109" s="41"/>
      <c r="H109" s="51"/>
    </row>
    <row r="110" spans="1:8" ht="15.75">
      <c r="A110" s="4">
        <v>422</v>
      </c>
      <c r="B110" s="5">
        <v>43066</v>
      </c>
      <c r="C110" s="24">
        <v>43101</v>
      </c>
      <c r="D110" s="2" t="s">
        <v>800</v>
      </c>
      <c r="E110" s="6">
        <v>3587.51</v>
      </c>
      <c r="F110" s="29"/>
      <c r="G110" s="41"/>
      <c r="H110" s="51"/>
    </row>
    <row r="111" spans="1:8" ht="15.75">
      <c r="A111" s="4">
        <v>422</v>
      </c>
      <c r="B111" s="5">
        <v>43066</v>
      </c>
      <c r="C111" s="24">
        <v>43101</v>
      </c>
      <c r="D111" s="2" t="s">
        <v>801</v>
      </c>
      <c r="E111" s="6">
        <v>4580.48</v>
      </c>
      <c r="F111" s="29"/>
      <c r="G111" s="41"/>
      <c r="H111" s="51"/>
    </row>
    <row r="112" spans="1:8" ht="15.75">
      <c r="A112" s="4">
        <v>423</v>
      </c>
      <c r="B112" s="5">
        <v>43066</v>
      </c>
      <c r="C112" s="24">
        <v>43101</v>
      </c>
      <c r="D112" s="2" t="s">
        <v>66</v>
      </c>
      <c r="E112" s="19"/>
      <c r="F112" s="29">
        <f>238.77-36.42</f>
        <v>202.35000000000002</v>
      </c>
      <c r="G112" s="40">
        <v>210.11</v>
      </c>
      <c r="H112" s="19"/>
    </row>
    <row r="113" spans="1:8" ht="15.75">
      <c r="A113" s="4">
        <v>423</v>
      </c>
      <c r="B113" s="5">
        <v>43066</v>
      </c>
      <c r="C113" s="24">
        <v>43101</v>
      </c>
      <c r="D113" s="2" t="s">
        <v>67</v>
      </c>
      <c r="E113" s="19"/>
      <c r="F113" s="29">
        <f>328.3-50.08</f>
        <v>278.22</v>
      </c>
      <c r="G113" s="40">
        <v>288.9</v>
      </c>
      <c r="H113" s="19"/>
    </row>
    <row r="114" spans="1:8" ht="15.75">
      <c r="A114" s="4">
        <v>423</v>
      </c>
      <c r="B114" s="5">
        <v>43066</v>
      </c>
      <c r="C114" s="24">
        <v>43101</v>
      </c>
      <c r="D114" s="2" t="s">
        <v>68</v>
      </c>
      <c r="E114" s="19"/>
      <c r="F114" s="29">
        <f>298.47-45.53</f>
        <v>252.94000000000003</v>
      </c>
      <c r="G114" s="40">
        <v>262.65</v>
      </c>
      <c r="H114" s="19"/>
    </row>
    <row r="115" spans="1:8" ht="15.75">
      <c r="A115" s="4">
        <v>424</v>
      </c>
      <c r="B115" s="5">
        <v>43066</v>
      </c>
      <c r="C115" s="24">
        <v>43101</v>
      </c>
      <c r="D115" s="2" t="s">
        <v>69</v>
      </c>
      <c r="E115" s="19"/>
      <c r="F115" s="29"/>
      <c r="G115" s="40">
        <v>81.33</v>
      </c>
      <c r="H115" s="19"/>
    </row>
    <row r="116" spans="1:8" ht="15.75">
      <c r="A116" s="4">
        <v>424</v>
      </c>
      <c r="B116" s="5">
        <v>43066</v>
      </c>
      <c r="C116" s="24">
        <v>43101</v>
      </c>
      <c r="D116" s="2" t="s">
        <v>70</v>
      </c>
      <c r="E116" s="19"/>
      <c r="F116" s="29"/>
      <c r="G116" s="40">
        <v>167.41</v>
      </c>
      <c r="H116" s="19"/>
    </row>
    <row r="117" spans="1:8" ht="31.5">
      <c r="A117" s="4">
        <v>425</v>
      </c>
      <c r="B117" s="5">
        <v>43066</v>
      </c>
      <c r="C117" s="24">
        <v>43101</v>
      </c>
      <c r="D117" s="2" t="s">
        <v>71</v>
      </c>
      <c r="E117" s="6"/>
      <c r="F117" s="29"/>
      <c r="G117" s="40">
        <v>1528.45</v>
      </c>
      <c r="H117" s="19"/>
    </row>
    <row r="118" spans="1:8" ht="15.75">
      <c r="A118" s="4">
        <v>425</v>
      </c>
      <c r="B118" s="5">
        <v>43066</v>
      </c>
      <c r="C118" s="24">
        <v>43101</v>
      </c>
      <c r="D118" s="3" t="s">
        <v>72</v>
      </c>
      <c r="E118" s="6"/>
      <c r="F118" s="29"/>
      <c r="G118" s="40">
        <v>3624.11</v>
      </c>
      <c r="H118" s="19"/>
    </row>
    <row r="119" spans="1:8" ht="15.75">
      <c r="A119" s="4">
        <v>426</v>
      </c>
      <c r="B119" s="5">
        <v>43066</v>
      </c>
      <c r="C119" s="24">
        <v>43101</v>
      </c>
      <c r="D119" s="2" t="s">
        <v>73</v>
      </c>
      <c r="E119" s="6"/>
      <c r="F119" s="29"/>
      <c r="G119" s="40">
        <v>318.01</v>
      </c>
      <c r="H119" s="19"/>
    </row>
    <row r="120" spans="1:8" ht="15.75">
      <c r="A120" s="4">
        <v>426</v>
      </c>
      <c r="B120" s="5">
        <v>43066</v>
      </c>
      <c r="C120" s="24">
        <v>43101</v>
      </c>
      <c r="D120" s="2" t="s">
        <v>84</v>
      </c>
      <c r="E120" s="6"/>
      <c r="F120" s="29"/>
      <c r="G120" s="40">
        <v>159.01</v>
      </c>
      <c r="H120" s="19"/>
    </row>
    <row r="121" spans="1:8" ht="15.75">
      <c r="A121" s="4">
        <v>426</v>
      </c>
      <c r="B121" s="5">
        <v>43066</v>
      </c>
      <c r="C121" s="24">
        <v>43101</v>
      </c>
      <c r="D121" s="2" t="s">
        <v>95</v>
      </c>
      <c r="E121" s="6"/>
      <c r="F121" s="29"/>
      <c r="G121" s="40">
        <v>159.01</v>
      </c>
      <c r="H121" s="19"/>
    </row>
    <row r="122" spans="1:8" ht="15.75">
      <c r="A122" s="4">
        <v>426</v>
      </c>
      <c r="B122" s="5">
        <v>43066</v>
      </c>
      <c r="C122" s="24">
        <v>43101</v>
      </c>
      <c r="D122" s="2" t="s">
        <v>106</v>
      </c>
      <c r="E122" s="6"/>
      <c r="F122" s="29"/>
      <c r="G122" s="40">
        <v>159.01</v>
      </c>
      <c r="H122" s="19"/>
    </row>
    <row r="123" spans="1:8" ht="15.75">
      <c r="A123" s="4">
        <v>426</v>
      </c>
      <c r="B123" s="5">
        <v>43066</v>
      </c>
      <c r="C123" s="24">
        <v>43101</v>
      </c>
      <c r="D123" s="2" t="s">
        <v>117</v>
      </c>
      <c r="E123" s="6"/>
      <c r="F123" s="29"/>
      <c r="G123" s="40">
        <v>318.01</v>
      </c>
      <c r="H123" s="19"/>
    </row>
    <row r="124" spans="1:8" ht="15.75">
      <c r="A124" s="4">
        <v>426</v>
      </c>
      <c r="B124" s="5">
        <v>43066</v>
      </c>
      <c r="C124" s="24">
        <v>43101</v>
      </c>
      <c r="D124" s="2" t="s">
        <v>128</v>
      </c>
      <c r="E124" s="6"/>
      <c r="F124" s="29"/>
      <c r="G124" s="40">
        <v>318.01</v>
      </c>
      <c r="H124" s="19"/>
    </row>
    <row r="125" spans="1:8" ht="15.75">
      <c r="A125" s="4">
        <v>426</v>
      </c>
      <c r="B125" s="5">
        <v>43066</v>
      </c>
      <c r="C125" s="24">
        <v>43101</v>
      </c>
      <c r="D125" s="2" t="s">
        <v>139</v>
      </c>
      <c r="E125" s="6"/>
      <c r="F125" s="29"/>
      <c r="G125" s="40">
        <v>318.01</v>
      </c>
      <c r="H125" s="19"/>
    </row>
    <row r="126" spans="1:8" ht="15.75">
      <c r="A126" s="4">
        <v>426</v>
      </c>
      <c r="B126" s="5">
        <v>43066</v>
      </c>
      <c r="C126" s="24">
        <v>43101</v>
      </c>
      <c r="D126" s="2" t="s">
        <v>146</v>
      </c>
      <c r="E126" s="6"/>
      <c r="F126" s="29"/>
      <c r="G126" s="40">
        <v>318.01</v>
      </c>
      <c r="H126" s="19"/>
    </row>
    <row r="127" spans="1:8" ht="15.75">
      <c r="A127" s="4">
        <v>426</v>
      </c>
      <c r="B127" s="5">
        <v>43066</v>
      </c>
      <c r="C127" s="24">
        <v>43101</v>
      </c>
      <c r="D127" s="2" t="s">
        <v>147</v>
      </c>
      <c r="E127" s="6"/>
      <c r="F127" s="29"/>
      <c r="G127" s="40">
        <v>159.01</v>
      </c>
      <c r="H127" s="19"/>
    </row>
    <row r="128" spans="1:8" ht="15.75">
      <c r="A128" s="4">
        <v>426</v>
      </c>
      <c r="B128" s="5">
        <v>43066</v>
      </c>
      <c r="C128" s="24">
        <v>43101</v>
      </c>
      <c r="D128" s="2" t="s">
        <v>74</v>
      </c>
      <c r="E128" s="6"/>
      <c r="F128" s="29"/>
      <c r="G128" s="40">
        <v>318.01</v>
      </c>
      <c r="H128" s="19"/>
    </row>
    <row r="129" spans="1:8" ht="15.75">
      <c r="A129" s="4">
        <v>426</v>
      </c>
      <c r="B129" s="5">
        <v>43066</v>
      </c>
      <c r="C129" s="24">
        <v>43101</v>
      </c>
      <c r="D129" s="2" t="s">
        <v>75</v>
      </c>
      <c r="E129" s="6"/>
      <c r="F129" s="29"/>
      <c r="G129" s="40">
        <v>318.01</v>
      </c>
      <c r="H129" s="19"/>
    </row>
    <row r="130" spans="1:8" ht="15.75">
      <c r="A130" s="4">
        <v>426</v>
      </c>
      <c r="B130" s="5">
        <v>43066</v>
      </c>
      <c r="C130" s="24">
        <v>43101</v>
      </c>
      <c r="D130" s="2" t="s">
        <v>76</v>
      </c>
      <c r="E130" s="6"/>
      <c r="F130" s="29"/>
      <c r="G130" s="40">
        <v>343.45</v>
      </c>
      <c r="H130" s="19"/>
    </row>
    <row r="131" spans="1:8" ht="15.75">
      <c r="A131" s="4">
        <v>426</v>
      </c>
      <c r="B131" s="5">
        <v>43066</v>
      </c>
      <c r="C131" s="24">
        <v>43101</v>
      </c>
      <c r="D131" s="2" t="s">
        <v>77</v>
      </c>
      <c r="E131" s="6"/>
      <c r="F131" s="29"/>
      <c r="G131" s="40">
        <v>954.02</v>
      </c>
      <c r="H131" s="19"/>
    </row>
    <row r="132" spans="1:8" ht="15.75">
      <c r="A132" s="4">
        <v>426</v>
      </c>
      <c r="B132" s="5">
        <v>43066</v>
      </c>
      <c r="C132" s="24">
        <v>43101</v>
      </c>
      <c r="D132" s="2" t="s">
        <v>78</v>
      </c>
      <c r="E132" s="6"/>
      <c r="F132" s="29"/>
      <c r="G132" s="40">
        <v>1272</v>
      </c>
      <c r="H132" s="19"/>
    </row>
    <row r="133" spans="1:8" ht="54.75" customHeight="1">
      <c r="A133" s="4">
        <v>426</v>
      </c>
      <c r="B133" s="5">
        <v>43066</v>
      </c>
      <c r="C133" s="24">
        <v>43101</v>
      </c>
      <c r="D133" s="2" t="s">
        <v>626</v>
      </c>
      <c r="E133" s="6"/>
      <c r="F133" s="29"/>
      <c r="G133" s="40">
        <v>318.01</v>
      </c>
      <c r="H133" s="19"/>
    </row>
    <row r="134" spans="1:8" ht="15.75">
      <c r="A134" s="4">
        <v>426</v>
      </c>
      <c r="B134" s="5">
        <v>43066</v>
      </c>
      <c r="C134" s="24">
        <v>43101</v>
      </c>
      <c r="D134" s="2" t="s">
        <v>80</v>
      </c>
      <c r="E134" s="6"/>
      <c r="F134" s="29"/>
      <c r="G134" s="40">
        <v>1113</v>
      </c>
      <c r="H134" s="19"/>
    </row>
    <row r="135" spans="1:8" ht="15.75">
      <c r="A135" s="4">
        <v>426</v>
      </c>
      <c r="B135" s="5">
        <v>43066</v>
      </c>
      <c r="C135" s="24">
        <v>43101</v>
      </c>
      <c r="D135" s="2" t="s">
        <v>81</v>
      </c>
      <c r="E135" s="6"/>
      <c r="F135" s="29"/>
      <c r="G135" s="40">
        <v>318.01</v>
      </c>
      <c r="H135" s="19"/>
    </row>
    <row r="136" spans="1:8" ht="15.75">
      <c r="A136" s="4">
        <v>426</v>
      </c>
      <c r="B136" s="5">
        <v>43066</v>
      </c>
      <c r="C136" s="24">
        <v>43101</v>
      </c>
      <c r="D136" s="2" t="s">
        <v>82</v>
      </c>
      <c r="E136" s="6"/>
      <c r="F136" s="29"/>
      <c r="G136" s="40">
        <v>318.01</v>
      </c>
      <c r="H136" s="19"/>
    </row>
    <row r="137" spans="1:8" ht="15.75">
      <c r="A137" s="4">
        <v>426</v>
      </c>
      <c r="B137" s="5">
        <v>43066</v>
      </c>
      <c r="C137" s="24">
        <v>43101</v>
      </c>
      <c r="D137" s="2" t="s">
        <v>83</v>
      </c>
      <c r="E137" s="6"/>
      <c r="F137" s="29"/>
      <c r="G137" s="40">
        <v>318.01</v>
      </c>
      <c r="H137" s="19"/>
    </row>
    <row r="138" spans="1:8" ht="15.75">
      <c r="A138" s="4">
        <v>426</v>
      </c>
      <c r="B138" s="5">
        <v>43066</v>
      </c>
      <c r="C138" s="24">
        <v>43101</v>
      </c>
      <c r="D138" s="2" t="s">
        <v>85</v>
      </c>
      <c r="E138" s="6"/>
      <c r="F138" s="29"/>
      <c r="G138" s="40">
        <v>318.01</v>
      </c>
      <c r="H138" s="19"/>
    </row>
    <row r="139" spans="1:8" ht="15.75">
      <c r="A139" s="4">
        <v>426</v>
      </c>
      <c r="B139" s="5">
        <v>43066</v>
      </c>
      <c r="C139" s="24">
        <v>43101</v>
      </c>
      <c r="D139" s="2" t="s">
        <v>86</v>
      </c>
      <c r="E139" s="6"/>
      <c r="F139" s="29"/>
      <c r="G139" s="40">
        <v>159.01</v>
      </c>
      <c r="H139" s="19"/>
    </row>
    <row r="140" spans="1:8" ht="15.75">
      <c r="A140" s="4">
        <v>426</v>
      </c>
      <c r="B140" s="5">
        <v>43066</v>
      </c>
      <c r="C140" s="24">
        <v>43101</v>
      </c>
      <c r="D140" s="2" t="s">
        <v>87</v>
      </c>
      <c r="E140" s="6"/>
      <c r="F140" s="29"/>
      <c r="G140" s="40">
        <v>667.8</v>
      </c>
      <c r="H140" s="19"/>
    </row>
    <row r="141" spans="1:8" ht="15.75">
      <c r="A141" s="4">
        <v>426</v>
      </c>
      <c r="B141" s="5">
        <v>43066</v>
      </c>
      <c r="C141" s="24">
        <v>43101</v>
      </c>
      <c r="D141" s="2" t="s">
        <v>88</v>
      </c>
      <c r="E141" s="6"/>
      <c r="F141" s="29"/>
      <c r="G141" s="40">
        <v>556.51</v>
      </c>
      <c r="H141" s="19"/>
    </row>
    <row r="142" spans="1:8" ht="15.75">
      <c r="A142" s="4">
        <v>426</v>
      </c>
      <c r="B142" s="5">
        <v>43066</v>
      </c>
      <c r="C142" s="24">
        <v>43101</v>
      </c>
      <c r="D142" s="2" t="s">
        <v>89</v>
      </c>
      <c r="E142" s="6"/>
      <c r="F142" s="29"/>
      <c r="G142" s="40">
        <v>588.3</v>
      </c>
      <c r="H142" s="19"/>
    </row>
    <row r="143" spans="1:8" ht="15.75">
      <c r="A143" s="4">
        <v>426</v>
      </c>
      <c r="B143" s="5">
        <v>43066</v>
      </c>
      <c r="C143" s="24">
        <v>43101</v>
      </c>
      <c r="D143" s="2" t="s">
        <v>90</v>
      </c>
      <c r="E143" s="6"/>
      <c r="F143" s="29"/>
      <c r="G143" s="40">
        <v>1272</v>
      </c>
      <c r="H143" s="19"/>
    </row>
    <row r="144" spans="1:8" ht="15.75">
      <c r="A144" s="4">
        <v>426</v>
      </c>
      <c r="B144" s="5">
        <v>43066</v>
      </c>
      <c r="C144" s="24">
        <v>43101</v>
      </c>
      <c r="D144" s="2" t="s">
        <v>91</v>
      </c>
      <c r="E144" s="6"/>
      <c r="F144" s="29"/>
      <c r="G144" s="40">
        <v>477</v>
      </c>
      <c r="H144" s="19"/>
    </row>
    <row r="145" spans="1:8" ht="15.75">
      <c r="A145" s="4">
        <v>426</v>
      </c>
      <c r="B145" s="5">
        <v>43066</v>
      </c>
      <c r="C145" s="24">
        <v>43101</v>
      </c>
      <c r="D145" s="2" t="s">
        <v>92</v>
      </c>
      <c r="E145" s="6"/>
      <c r="F145" s="29"/>
      <c r="G145" s="40">
        <v>318.01</v>
      </c>
      <c r="H145" s="19"/>
    </row>
    <row r="146" spans="1:8" ht="15.75">
      <c r="A146" s="4">
        <v>426</v>
      </c>
      <c r="B146" s="5">
        <v>43066</v>
      </c>
      <c r="C146" s="24">
        <v>43101</v>
      </c>
      <c r="D146" s="2" t="s">
        <v>93</v>
      </c>
      <c r="E146" s="6"/>
      <c r="F146" s="29"/>
      <c r="G146" s="40">
        <v>636.01</v>
      </c>
      <c r="H146" s="19"/>
    </row>
    <row r="147" spans="1:8" ht="15.75">
      <c r="A147" s="4">
        <v>426</v>
      </c>
      <c r="B147" s="5">
        <v>43066</v>
      </c>
      <c r="C147" s="24">
        <v>43101</v>
      </c>
      <c r="D147" s="2" t="s">
        <v>94</v>
      </c>
      <c r="E147" s="6"/>
      <c r="F147" s="29"/>
      <c r="G147" s="40">
        <v>318.01</v>
      </c>
      <c r="H147" s="19"/>
    </row>
    <row r="148" spans="1:8" ht="15.75">
      <c r="A148" s="4">
        <v>426</v>
      </c>
      <c r="B148" s="5">
        <v>43066</v>
      </c>
      <c r="C148" s="24">
        <v>43101</v>
      </c>
      <c r="D148" s="2" t="s">
        <v>96</v>
      </c>
      <c r="E148" s="6"/>
      <c r="F148" s="29"/>
      <c r="G148" s="40">
        <v>318.01</v>
      </c>
      <c r="H148" s="19"/>
    </row>
    <row r="149" spans="1:8" ht="15.75">
      <c r="A149" s="4">
        <v>426</v>
      </c>
      <c r="B149" s="5">
        <v>43066</v>
      </c>
      <c r="C149" s="24">
        <v>43101</v>
      </c>
      <c r="D149" s="2" t="s">
        <v>97</v>
      </c>
      <c r="E149" s="6"/>
      <c r="F149" s="29"/>
      <c r="G149" s="40">
        <v>159.01</v>
      </c>
      <c r="H149" s="19"/>
    </row>
    <row r="150" spans="1:8" ht="15.75">
      <c r="A150" s="4">
        <v>426</v>
      </c>
      <c r="B150" s="5">
        <v>43066</v>
      </c>
      <c r="C150" s="24">
        <v>43101</v>
      </c>
      <c r="D150" s="2" t="s">
        <v>98</v>
      </c>
      <c r="E150" s="6"/>
      <c r="F150" s="29"/>
      <c r="G150" s="40">
        <v>159.01</v>
      </c>
      <c r="H150" s="19"/>
    </row>
    <row r="151" spans="1:8" ht="15.75">
      <c r="A151" s="4">
        <v>426</v>
      </c>
      <c r="B151" s="5">
        <v>43066</v>
      </c>
      <c r="C151" s="24">
        <v>43101</v>
      </c>
      <c r="D151" s="2" t="s">
        <v>99</v>
      </c>
      <c r="E151" s="6"/>
      <c r="F151" s="29"/>
      <c r="G151" s="40">
        <v>477</v>
      </c>
      <c r="H151" s="19"/>
    </row>
    <row r="152" spans="1:8" ht="15.75">
      <c r="A152" s="4">
        <v>426</v>
      </c>
      <c r="B152" s="5">
        <v>43066</v>
      </c>
      <c r="C152" s="24">
        <v>43101</v>
      </c>
      <c r="D152" s="2" t="s">
        <v>100</v>
      </c>
      <c r="E152" s="6"/>
      <c r="F152" s="29"/>
      <c r="G152" s="40">
        <v>318.01</v>
      </c>
      <c r="H152" s="19"/>
    </row>
    <row r="153" spans="1:8" ht="15.75">
      <c r="A153" s="4">
        <v>426</v>
      </c>
      <c r="B153" s="5">
        <v>43066</v>
      </c>
      <c r="C153" s="24">
        <v>43101</v>
      </c>
      <c r="D153" s="2" t="s">
        <v>101</v>
      </c>
      <c r="E153" s="6"/>
      <c r="F153" s="29"/>
      <c r="G153" s="40">
        <v>222.62</v>
      </c>
      <c r="H153" s="19"/>
    </row>
    <row r="154" spans="1:8" ht="15.75">
      <c r="A154" s="4">
        <v>426</v>
      </c>
      <c r="B154" s="5">
        <v>43066</v>
      </c>
      <c r="C154" s="24">
        <v>43101</v>
      </c>
      <c r="D154" s="2" t="s">
        <v>102</v>
      </c>
      <c r="E154" s="6"/>
      <c r="F154" s="29"/>
      <c r="G154" s="40">
        <v>159.01</v>
      </c>
      <c r="H154" s="19"/>
    </row>
    <row r="155" spans="1:8" ht="15.75">
      <c r="A155" s="4">
        <v>426</v>
      </c>
      <c r="B155" s="5">
        <v>43066</v>
      </c>
      <c r="C155" s="24">
        <v>43101</v>
      </c>
      <c r="D155" s="2" t="s">
        <v>103</v>
      </c>
      <c r="E155" s="6"/>
      <c r="F155" s="29"/>
      <c r="G155" s="40">
        <v>159.01</v>
      </c>
      <c r="H155" s="19"/>
    </row>
    <row r="156" spans="1:8" ht="15.75">
      <c r="A156" s="4">
        <v>426</v>
      </c>
      <c r="B156" s="5">
        <v>43066</v>
      </c>
      <c r="C156" s="24">
        <v>43101</v>
      </c>
      <c r="D156" s="2" t="s">
        <v>104</v>
      </c>
      <c r="E156" s="6"/>
      <c r="F156" s="29"/>
      <c r="G156" s="40">
        <v>222.62</v>
      </c>
      <c r="H156" s="19"/>
    </row>
    <row r="157" spans="1:8" ht="15.75">
      <c r="A157" s="4">
        <v>426</v>
      </c>
      <c r="B157" s="5">
        <v>43066</v>
      </c>
      <c r="C157" s="24">
        <v>43101</v>
      </c>
      <c r="D157" s="2" t="s">
        <v>105</v>
      </c>
      <c r="E157" s="6"/>
      <c r="F157" s="29"/>
      <c r="G157" s="40">
        <v>159.01</v>
      </c>
      <c r="H157" s="19"/>
    </row>
    <row r="158" spans="1:8" ht="15.75">
      <c r="A158" s="4">
        <v>426</v>
      </c>
      <c r="B158" s="5">
        <v>43066</v>
      </c>
      <c r="C158" s="24">
        <v>43101</v>
      </c>
      <c r="D158" s="2" t="s">
        <v>107</v>
      </c>
      <c r="E158" s="6"/>
      <c r="F158" s="29"/>
      <c r="G158" s="40">
        <v>222.62</v>
      </c>
      <c r="H158" s="19"/>
    </row>
    <row r="159" spans="1:8" ht="15.75">
      <c r="A159" s="4">
        <v>426</v>
      </c>
      <c r="B159" s="5">
        <v>43066</v>
      </c>
      <c r="C159" s="24">
        <v>43101</v>
      </c>
      <c r="D159" s="2" t="s">
        <v>108</v>
      </c>
      <c r="E159" s="6"/>
      <c r="F159" s="29"/>
      <c r="G159" s="40">
        <v>636.01</v>
      </c>
      <c r="H159" s="19"/>
    </row>
    <row r="160" spans="1:8" ht="15.75">
      <c r="A160" s="4">
        <v>426</v>
      </c>
      <c r="B160" s="5">
        <v>43066</v>
      </c>
      <c r="C160" s="24">
        <v>43101</v>
      </c>
      <c r="D160" s="2" t="s">
        <v>109</v>
      </c>
      <c r="E160" s="6"/>
      <c r="F160" s="29"/>
      <c r="G160" s="40">
        <v>159.01</v>
      </c>
      <c r="H160" s="19"/>
    </row>
    <row r="161" spans="1:8" ht="15.75">
      <c r="A161" s="4">
        <v>426</v>
      </c>
      <c r="B161" s="5">
        <v>43066</v>
      </c>
      <c r="C161" s="24">
        <v>43101</v>
      </c>
      <c r="D161" s="2" t="s">
        <v>110</v>
      </c>
      <c r="E161" s="6"/>
      <c r="F161" s="29"/>
      <c r="G161" s="40">
        <v>477</v>
      </c>
      <c r="H161" s="19"/>
    </row>
    <row r="162" spans="1:8" ht="15.75">
      <c r="A162" s="4">
        <v>426</v>
      </c>
      <c r="B162" s="5">
        <v>43066</v>
      </c>
      <c r="C162" s="24">
        <v>43101</v>
      </c>
      <c r="D162" s="2" t="s">
        <v>111</v>
      </c>
      <c r="E162" s="6"/>
      <c r="F162" s="29"/>
      <c r="G162" s="40">
        <v>213.06</v>
      </c>
      <c r="H162" s="19"/>
    </row>
    <row r="163" spans="1:8" ht="15.75">
      <c r="A163" s="4">
        <v>426</v>
      </c>
      <c r="B163" s="5">
        <v>43066</v>
      </c>
      <c r="C163" s="24">
        <v>43101</v>
      </c>
      <c r="D163" s="2" t="s">
        <v>112</v>
      </c>
      <c r="E163" s="6"/>
      <c r="F163" s="29"/>
      <c r="G163" s="40">
        <v>477</v>
      </c>
      <c r="H163" s="19"/>
    </row>
    <row r="164" spans="1:8" ht="15.75">
      <c r="A164" s="4">
        <v>426</v>
      </c>
      <c r="B164" s="5">
        <v>43066</v>
      </c>
      <c r="C164" s="24">
        <v>43101</v>
      </c>
      <c r="D164" s="2" t="s">
        <v>113</v>
      </c>
      <c r="E164" s="6"/>
      <c r="F164" s="29"/>
      <c r="G164" s="40">
        <v>318.01</v>
      </c>
      <c r="H164" s="19"/>
    </row>
    <row r="165" spans="1:8" ht="15.75">
      <c r="A165" s="4">
        <v>426</v>
      </c>
      <c r="B165" s="5">
        <v>43066</v>
      </c>
      <c r="C165" s="24">
        <v>43101</v>
      </c>
      <c r="D165" s="2" t="s">
        <v>114</v>
      </c>
      <c r="E165" s="6"/>
      <c r="F165" s="29"/>
      <c r="G165" s="40">
        <v>159.01</v>
      </c>
      <c r="H165" s="19"/>
    </row>
    <row r="166" spans="1:8" ht="15.75">
      <c r="A166" s="4">
        <v>426</v>
      </c>
      <c r="B166" s="5">
        <v>43066</v>
      </c>
      <c r="C166" s="24">
        <v>43101</v>
      </c>
      <c r="D166" s="2" t="s">
        <v>115</v>
      </c>
      <c r="E166" s="6"/>
      <c r="F166" s="29"/>
      <c r="G166" s="40">
        <v>159.01</v>
      </c>
      <c r="H166" s="19"/>
    </row>
    <row r="167" spans="1:8" ht="15.75">
      <c r="A167" s="4">
        <v>426</v>
      </c>
      <c r="B167" s="5">
        <v>43066</v>
      </c>
      <c r="C167" s="24">
        <v>43101</v>
      </c>
      <c r="D167" s="2" t="s">
        <v>116</v>
      </c>
      <c r="E167" s="6"/>
      <c r="F167" s="29"/>
      <c r="G167" s="40">
        <v>159.01</v>
      </c>
      <c r="H167" s="19"/>
    </row>
    <row r="168" spans="1:8" ht="15.75">
      <c r="A168" s="4">
        <v>426</v>
      </c>
      <c r="B168" s="5">
        <v>43066</v>
      </c>
      <c r="C168" s="24">
        <v>43101</v>
      </c>
      <c r="D168" s="2" t="s">
        <v>118</v>
      </c>
      <c r="E168" s="6"/>
      <c r="F168" s="29"/>
      <c r="G168" s="40">
        <v>203.53</v>
      </c>
      <c r="H168" s="19"/>
    </row>
    <row r="169" spans="1:8" ht="15.75">
      <c r="A169" s="4">
        <v>426</v>
      </c>
      <c r="B169" s="5">
        <v>43066</v>
      </c>
      <c r="C169" s="24">
        <v>43101</v>
      </c>
      <c r="D169" s="2" t="s">
        <v>119</v>
      </c>
      <c r="E169" s="6"/>
      <c r="F169" s="29"/>
      <c r="G169" s="40">
        <v>159.01</v>
      </c>
      <c r="H169" s="19"/>
    </row>
    <row r="170" spans="1:8" ht="15.75">
      <c r="A170" s="4">
        <v>426</v>
      </c>
      <c r="B170" s="5">
        <v>43066</v>
      </c>
      <c r="C170" s="24">
        <v>43101</v>
      </c>
      <c r="D170" s="2" t="s">
        <v>120</v>
      </c>
      <c r="E170" s="6"/>
      <c r="F170" s="29"/>
      <c r="G170" s="40">
        <v>159.01</v>
      </c>
      <c r="H170" s="19"/>
    </row>
    <row r="171" spans="1:8" ht="15.75">
      <c r="A171" s="4">
        <v>426</v>
      </c>
      <c r="B171" s="5">
        <v>43066</v>
      </c>
      <c r="C171" s="24">
        <v>43101</v>
      </c>
      <c r="D171" s="2" t="s">
        <v>121</v>
      </c>
      <c r="E171" s="6"/>
      <c r="F171" s="29"/>
      <c r="G171" s="40">
        <v>159.01</v>
      </c>
      <c r="H171" s="19"/>
    </row>
    <row r="172" spans="1:8" ht="15.75">
      <c r="A172" s="4">
        <v>426</v>
      </c>
      <c r="B172" s="5">
        <v>43066</v>
      </c>
      <c r="C172" s="24">
        <v>43101</v>
      </c>
      <c r="D172" s="2" t="s">
        <v>122</v>
      </c>
      <c r="E172" s="6"/>
      <c r="F172" s="29"/>
      <c r="G172" s="40">
        <v>636.01</v>
      </c>
      <c r="H172" s="19"/>
    </row>
    <row r="173" spans="1:8" ht="15.75">
      <c r="A173" s="4">
        <v>426</v>
      </c>
      <c r="B173" s="5">
        <v>43066</v>
      </c>
      <c r="C173" s="24">
        <v>43101</v>
      </c>
      <c r="D173" s="2" t="s">
        <v>123</v>
      </c>
      <c r="E173" s="6"/>
      <c r="F173" s="29"/>
      <c r="G173" s="40">
        <v>159.01</v>
      </c>
      <c r="H173" s="19"/>
    </row>
    <row r="174" spans="1:8" ht="15.75">
      <c r="A174" s="4">
        <v>426</v>
      </c>
      <c r="B174" s="5">
        <v>43066</v>
      </c>
      <c r="C174" s="24">
        <v>43101</v>
      </c>
      <c r="D174" s="2" t="s">
        <v>124</v>
      </c>
      <c r="E174" s="6"/>
      <c r="F174" s="29"/>
      <c r="G174" s="40">
        <v>318.01</v>
      </c>
      <c r="H174" s="19"/>
    </row>
    <row r="175" spans="1:8" ht="15.75">
      <c r="A175" s="4">
        <v>426</v>
      </c>
      <c r="B175" s="5">
        <v>43066</v>
      </c>
      <c r="C175" s="24">
        <v>43101</v>
      </c>
      <c r="D175" s="2" t="s">
        <v>125</v>
      </c>
      <c r="E175" s="6"/>
      <c r="F175" s="29"/>
      <c r="G175" s="40">
        <v>318.01</v>
      </c>
      <c r="H175" s="19"/>
    </row>
    <row r="176" spans="1:8" ht="15.75">
      <c r="A176" s="4">
        <v>426</v>
      </c>
      <c r="B176" s="5">
        <v>43066</v>
      </c>
      <c r="C176" s="24">
        <v>43101</v>
      </c>
      <c r="D176" s="2" t="s">
        <v>126</v>
      </c>
      <c r="E176" s="6"/>
      <c r="F176" s="29"/>
      <c r="G176" s="40">
        <v>159.01</v>
      </c>
      <c r="H176" s="19"/>
    </row>
    <row r="177" spans="1:8" ht="15.75">
      <c r="A177" s="4">
        <v>426</v>
      </c>
      <c r="B177" s="5">
        <v>43066</v>
      </c>
      <c r="C177" s="24">
        <v>43101</v>
      </c>
      <c r="D177" s="2" t="s">
        <v>127</v>
      </c>
      <c r="E177" s="6"/>
      <c r="F177" s="29"/>
      <c r="G177" s="40">
        <v>954.02</v>
      </c>
      <c r="H177" s="19"/>
    </row>
    <row r="178" spans="1:8" ht="15.75">
      <c r="A178" s="4">
        <v>426</v>
      </c>
      <c r="B178" s="5">
        <v>43066</v>
      </c>
      <c r="C178" s="24">
        <v>43101</v>
      </c>
      <c r="D178" s="2" t="s">
        <v>129</v>
      </c>
      <c r="E178" s="6"/>
      <c r="F178" s="29"/>
      <c r="G178" s="40">
        <v>477</v>
      </c>
      <c r="H178" s="19"/>
    </row>
    <row r="179" spans="1:8" ht="15.75">
      <c r="A179" s="4">
        <v>426</v>
      </c>
      <c r="B179" s="5">
        <v>43066</v>
      </c>
      <c r="C179" s="24">
        <v>43101</v>
      </c>
      <c r="D179" s="2" t="s">
        <v>130</v>
      </c>
      <c r="E179" s="6"/>
      <c r="F179" s="29"/>
      <c r="G179" s="40">
        <v>636.01</v>
      </c>
      <c r="H179" s="19"/>
    </row>
    <row r="180" spans="1:8" ht="15.75">
      <c r="A180" s="4">
        <v>426</v>
      </c>
      <c r="B180" s="5">
        <v>43066</v>
      </c>
      <c r="C180" s="24">
        <v>43101</v>
      </c>
      <c r="D180" s="2" t="s">
        <v>131</v>
      </c>
      <c r="E180" s="6"/>
      <c r="F180" s="29"/>
      <c r="G180" s="40">
        <v>318.01</v>
      </c>
      <c r="H180" s="19"/>
    </row>
    <row r="181" spans="1:8" ht="15.75">
      <c r="A181" s="4">
        <v>426</v>
      </c>
      <c r="B181" s="5">
        <v>43066</v>
      </c>
      <c r="C181" s="24">
        <v>43101</v>
      </c>
      <c r="D181" s="2" t="s">
        <v>132</v>
      </c>
      <c r="E181" s="6"/>
      <c r="F181" s="29"/>
      <c r="G181" s="40">
        <v>222.62</v>
      </c>
      <c r="H181" s="19"/>
    </row>
    <row r="182" spans="1:8" ht="15.75">
      <c r="A182" s="4">
        <v>426</v>
      </c>
      <c r="B182" s="5">
        <v>43066</v>
      </c>
      <c r="C182" s="24">
        <v>43101</v>
      </c>
      <c r="D182" s="2" t="s">
        <v>133</v>
      </c>
      <c r="E182" s="6"/>
      <c r="F182" s="29"/>
      <c r="G182" s="40">
        <v>206.7</v>
      </c>
      <c r="H182" s="19"/>
    </row>
    <row r="183" spans="1:8" ht="15.75">
      <c r="A183" s="4">
        <v>426</v>
      </c>
      <c r="B183" s="5">
        <v>43066</v>
      </c>
      <c r="C183" s="24">
        <v>43101</v>
      </c>
      <c r="D183" s="2" t="s">
        <v>134</v>
      </c>
      <c r="E183" s="6"/>
      <c r="F183" s="29"/>
      <c r="G183" s="40">
        <v>159.01</v>
      </c>
      <c r="H183" s="19"/>
    </row>
    <row r="184" spans="1:8" ht="15.75">
      <c r="A184" s="4">
        <v>426</v>
      </c>
      <c r="B184" s="5">
        <v>43066</v>
      </c>
      <c r="C184" s="24">
        <v>43101</v>
      </c>
      <c r="D184" s="2" t="s">
        <v>135</v>
      </c>
      <c r="E184" s="6"/>
      <c r="F184" s="29"/>
      <c r="G184" s="40">
        <v>159.01</v>
      </c>
      <c r="H184" s="19"/>
    </row>
    <row r="185" spans="1:8" ht="15.75">
      <c r="A185" s="4">
        <v>426</v>
      </c>
      <c r="B185" s="5">
        <v>43066</v>
      </c>
      <c r="C185" s="24">
        <v>43101</v>
      </c>
      <c r="D185" s="2" t="s">
        <v>136</v>
      </c>
      <c r="E185" s="6"/>
      <c r="F185" s="29"/>
      <c r="G185" s="40">
        <v>159.01</v>
      </c>
      <c r="H185" s="19"/>
    </row>
    <row r="186" spans="1:8" ht="15.75">
      <c r="A186" s="4">
        <v>426</v>
      </c>
      <c r="B186" s="5">
        <v>43066</v>
      </c>
      <c r="C186" s="24">
        <v>43101</v>
      </c>
      <c r="D186" s="2" t="s">
        <v>137</v>
      </c>
      <c r="E186" s="6"/>
      <c r="F186" s="29"/>
      <c r="G186" s="40">
        <v>159.01</v>
      </c>
      <c r="H186" s="19"/>
    </row>
    <row r="187" spans="1:8" ht="15.75">
      <c r="A187" s="4">
        <v>426</v>
      </c>
      <c r="B187" s="5">
        <v>43066</v>
      </c>
      <c r="C187" s="24">
        <v>43101</v>
      </c>
      <c r="D187" s="2" t="s">
        <v>138</v>
      </c>
      <c r="E187" s="6"/>
      <c r="F187" s="29"/>
      <c r="G187" s="40">
        <v>159.01</v>
      </c>
      <c r="H187" s="19"/>
    </row>
    <row r="188" spans="1:8" ht="15.75">
      <c r="A188" s="4">
        <v>426</v>
      </c>
      <c r="B188" s="5">
        <v>43066</v>
      </c>
      <c r="C188" s="24">
        <v>43101</v>
      </c>
      <c r="D188" s="2" t="s">
        <v>140</v>
      </c>
      <c r="E188" s="6"/>
      <c r="F188" s="29"/>
      <c r="G188" s="40">
        <v>159.01</v>
      </c>
      <c r="H188" s="19"/>
    </row>
    <row r="189" spans="1:8" ht="15.75">
      <c r="A189" s="4">
        <v>426</v>
      </c>
      <c r="B189" s="5">
        <v>43066</v>
      </c>
      <c r="C189" s="24">
        <v>43101</v>
      </c>
      <c r="D189" s="2" t="s">
        <v>141</v>
      </c>
      <c r="E189" s="6"/>
      <c r="F189" s="29"/>
      <c r="G189" s="40">
        <v>159.01</v>
      </c>
      <c r="H189" s="19"/>
    </row>
    <row r="190" spans="1:8" ht="15.75">
      <c r="A190" s="4">
        <v>426</v>
      </c>
      <c r="B190" s="5">
        <v>43066</v>
      </c>
      <c r="C190" s="24">
        <v>43101</v>
      </c>
      <c r="D190" s="2" t="s">
        <v>142</v>
      </c>
      <c r="E190" s="6"/>
      <c r="F190" s="29"/>
      <c r="G190" s="40">
        <v>159.01</v>
      </c>
      <c r="H190" s="19"/>
    </row>
    <row r="191" spans="1:8" ht="15.75">
      <c r="A191" s="4">
        <v>426</v>
      </c>
      <c r="B191" s="5">
        <v>43066</v>
      </c>
      <c r="C191" s="24">
        <v>43101</v>
      </c>
      <c r="D191" s="2" t="s">
        <v>143</v>
      </c>
      <c r="E191" s="6"/>
      <c r="F191" s="29"/>
      <c r="G191" s="40">
        <v>159.01</v>
      </c>
      <c r="H191" s="19"/>
    </row>
    <row r="192" spans="1:8" ht="15.75">
      <c r="A192" s="4">
        <v>426</v>
      </c>
      <c r="B192" s="5">
        <v>43066</v>
      </c>
      <c r="C192" s="24">
        <v>43101</v>
      </c>
      <c r="D192" s="2" t="s">
        <v>144</v>
      </c>
      <c r="E192" s="6"/>
      <c r="F192" s="29"/>
      <c r="G192" s="40">
        <v>159.01</v>
      </c>
      <c r="H192" s="19"/>
    </row>
    <row r="193" spans="1:8" ht="15.75">
      <c r="A193" s="4">
        <v>426</v>
      </c>
      <c r="B193" s="5">
        <v>43066</v>
      </c>
      <c r="C193" s="24">
        <v>43101</v>
      </c>
      <c r="D193" s="2" t="s">
        <v>145</v>
      </c>
      <c r="E193" s="6"/>
      <c r="F193" s="29"/>
      <c r="G193" s="40">
        <v>159.01</v>
      </c>
      <c r="H193" s="19"/>
    </row>
    <row r="194" spans="1:8" ht="15.75">
      <c r="A194" s="4">
        <v>427</v>
      </c>
      <c r="B194" s="5">
        <v>43066</v>
      </c>
      <c r="C194" s="24">
        <v>43101</v>
      </c>
      <c r="D194" s="2" t="s">
        <v>148</v>
      </c>
      <c r="E194" s="6"/>
      <c r="F194" s="29">
        <f>97.43-14.86</f>
        <v>82.57000000000001</v>
      </c>
      <c r="G194" s="40">
        <v>85.75</v>
      </c>
      <c r="H194" s="19"/>
    </row>
    <row r="195" spans="1:8" ht="15.75">
      <c r="A195" s="4">
        <v>427</v>
      </c>
      <c r="B195" s="5">
        <v>43066</v>
      </c>
      <c r="C195" s="24">
        <v>43101</v>
      </c>
      <c r="D195" s="2" t="s">
        <v>149</v>
      </c>
      <c r="E195" s="6"/>
      <c r="F195" s="29">
        <f>162.39-24.77</f>
        <v>137.61999999999998</v>
      </c>
      <c r="G195" s="40">
        <v>142.91</v>
      </c>
      <c r="H195" s="19"/>
    </row>
    <row r="196" spans="1:8" ht="31.5">
      <c r="A196" s="4">
        <v>427</v>
      </c>
      <c r="B196" s="5">
        <v>43066</v>
      </c>
      <c r="C196" s="24">
        <v>43101</v>
      </c>
      <c r="D196" s="2" t="s">
        <v>150</v>
      </c>
      <c r="E196" s="6"/>
      <c r="F196" s="29">
        <f>194.87-29.73</f>
        <v>165.14000000000001</v>
      </c>
      <c r="G196" s="40">
        <v>171.48</v>
      </c>
      <c r="H196" s="19"/>
    </row>
    <row r="197" spans="1:8" ht="15.75">
      <c r="A197" s="4">
        <v>427</v>
      </c>
      <c r="B197" s="5">
        <v>43066</v>
      </c>
      <c r="C197" s="24">
        <v>43101</v>
      </c>
      <c r="D197" s="2" t="s">
        <v>151</v>
      </c>
      <c r="E197" s="6"/>
      <c r="F197" s="29">
        <f>219.23-33.44</f>
        <v>185.79</v>
      </c>
      <c r="G197" s="40">
        <v>192.92</v>
      </c>
      <c r="H197" s="19"/>
    </row>
    <row r="198" spans="1:8" ht="15.75">
      <c r="A198" s="4">
        <v>429</v>
      </c>
      <c r="B198" s="5">
        <v>43066</v>
      </c>
      <c r="C198" s="24">
        <v>43101</v>
      </c>
      <c r="D198" s="2" t="s">
        <v>2</v>
      </c>
      <c r="E198" s="6"/>
      <c r="F198" s="29"/>
      <c r="G198" s="40">
        <v>624.76</v>
      </c>
      <c r="H198" s="19"/>
    </row>
    <row r="199" spans="1:8" ht="15.75">
      <c r="A199" s="4">
        <v>429</v>
      </c>
      <c r="B199" s="5">
        <v>43066</v>
      </c>
      <c r="C199" s="24">
        <v>43101</v>
      </c>
      <c r="D199" s="2" t="s">
        <v>152</v>
      </c>
      <c r="E199" s="6"/>
      <c r="F199" s="29"/>
      <c r="G199" s="40">
        <v>1746.22</v>
      </c>
      <c r="H199" s="19"/>
    </row>
    <row r="200" spans="1:8" ht="15.75">
      <c r="A200" s="4">
        <v>429</v>
      </c>
      <c r="B200" s="5">
        <v>43066</v>
      </c>
      <c r="C200" s="24">
        <v>43101</v>
      </c>
      <c r="D200" s="2" t="s">
        <v>153</v>
      </c>
      <c r="E200" s="6"/>
      <c r="F200" s="29"/>
      <c r="G200" s="40">
        <v>741.99</v>
      </c>
      <c r="H200" s="19"/>
    </row>
    <row r="201" spans="1:8" ht="15.75">
      <c r="A201" s="4">
        <v>434</v>
      </c>
      <c r="B201" s="5">
        <v>43068</v>
      </c>
      <c r="C201" s="24">
        <v>43101</v>
      </c>
      <c r="D201" s="2" t="s">
        <v>13</v>
      </c>
      <c r="E201" s="6">
        <v>160.13</v>
      </c>
      <c r="F201" s="29"/>
      <c r="G201" s="40"/>
      <c r="H201" s="19"/>
    </row>
    <row r="202" spans="1:8" ht="15.75">
      <c r="A202" s="4">
        <v>445</v>
      </c>
      <c r="B202" s="5">
        <v>43074</v>
      </c>
      <c r="C202" s="24">
        <v>43101</v>
      </c>
      <c r="D202" s="2" t="s">
        <v>683</v>
      </c>
      <c r="E202" s="6">
        <v>17.27</v>
      </c>
      <c r="F202" s="29"/>
      <c r="G202" s="40"/>
      <c r="H202" s="19"/>
    </row>
    <row r="203" spans="1:8" ht="31.5">
      <c r="A203" s="4">
        <v>445</v>
      </c>
      <c r="B203" s="5">
        <v>43074</v>
      </c>
      <c r="C203" s="24">
        <v>43101</v>
      </c>
      <c r="D203" s="2" t="s">
        <v>684</v>
      </c>
      <c r="E203" s="6">
        <v>317.76</v>
      </c>
      <c r="F203" s="29"/>
      <c r="G203" s="40"/>
      <c r="H203" s="19"/>
    </row>
    <row r="204" spans="1:8" ht="15.75">
      <c r="A204" s="4">
        <v>445</v>
      </c>
      <c r="B204" s="5">
        <v>43074</v>
      </c>
      <c r="C204" s="24">
        <v>43101</v>
      </c>
      <c r="D204" s="2" t="s">
        <v>685</v>
      </c>
      <c r="E204" s="6">
        <v>13.82</v>
      </c>
      <c r="F204" s="29"/>
      <c r="G204" s="40"/>
      <c r="H204" s="19"/>
    </row>
    <row r="205" spans="1:8" ht="15.75">
      <c r="A205" s="4">
        <v>445</v>
      </c>
      <c r="B205" s="5">
        <v>43074</v>
      </c>
      <c r="C205" s="24">
        <v>43101</v>
      </c>
      <c r="D205" s="2" t="s">
        <v>686</v>
      </c>
      <c r="E205" s="6">
        <v>69.08</v>
      </c>
      <c r="F205" s="29"/>
      <c r="G205" s="40"/>
      <c r="H205" s="19"/>
    </row>
    <row r="206" spans="1:8" ht="15.75">
      <c r="A206" s="4">
        <v>445</v>
      </c>
      <c r="B206" s="5">
        <v>43074</v>
      </c>
      <c r="C206" s="24">
        <v>43101</v>
      </c>
      <c r="D206" s="2" t="s">
        <v>687</v>
      </c>
      <c r="E206" s="6">
        <v>69.08</v>
      </c>
      <c r="F206" s="29"/>
      <c r="G206" s="40"/>
      <c r="H206" s="19"/>
    </row>
    <row r="207" spans="1:8" ht="15.75">
      <c r="A207" s="4">
        <v>445</v>
      </c>
      <c r="B207" s="5">
        <v>43074</v>
      </c>
      <c r="C207" s="24">
        <v>43101</v>
      </c>
      <c r="D207" s="2" t="s">
        <v>721</v>
      </c>
      <c r="E207" s="6">
        <v>69.08</v>
      </c>
      <c r="F207" s="29"/>
      <c r="G207" s="40"/>
      <c r="H207" s="19"/>
    </row>
    <row r="208" spans="1:8" ht="15.75">
      <c r="A208" s="4">
        <v>457</v>
      </c>
      <c r="B208" s="5">
        <v>43080</v>
      </c>
      <c r="C208" s="24">
        <v>43101</v>
      </c>
      <c r="D208" s="2" t="s">
        <v>657</v>
      </c>
      <c r="E208" s="6">
        <v>4397.48</v>
      </c>
      <c r="F208" s="29"/>
      <c r="G208" s="40"/>
      <c r="H208" s="19"/>
    </row>
    <row r="209" spans="1:8" ht="15.75">
      <c r="A209" s="4">
        <v>457</v>
      </c>
      <c r="B209" s="5">
        <v>43080</v>
      </c>
      <c r="C209" s="24">
        <v>43101</v>
      </c>
      <c r="D209" s="2" t="s">
        <v>658</v>
      </c>
      <c r="E209" s="6">
        <v>4810.39</v>
      </c>
      <c r="F209" s="29"/>
      <c r="G209" s="40"/>
      <c r="H209" s="19"/>
    </row>
    <row r="210" spans="1:8" ht="15.75">
      <c r="A210" s="4">
        <v>457</v>
      </c>
      <c r="B210" s="5">
        <v>43080</v>
      </c>
      <c r="C210" s="24">
        <v>43101</v>
      </c>
      <c r="D210" s="2" t="s">
        <v>649</v>
      </c>
      <c r="E210" s="6">
        <v>5512.35</v>
      </c>
      <c r="F210" s="29"/>
      <c r="G210" s="40"/>
      <c r="H210" s="19"/>
    </row>
    <row r="211" spans="1:8" ht="15.75">
      <c r="A211" s="4">
        <v>457</v>
      </c>
      <c r="B211" s="5">
        <v>43080</v>
      </c>
      <c r="C211" s="24">
        <v>43101</v>
      </c>
      <c r="D211" s="2" t="s">
        <v>659</v>
      </c>
      <c r="E211" s="6">
        <v>6296.87</v>
      </c>
      <c r="F211" s="29"/>
      <c r="G211" s="40"/>
      <c r="H211" s="19"/>
    </row>
    <row r="212" spans="1:8" ht="15.75">
      <c r="A212" s="4">
        <v>457</v>
      </c>
      <c r="B212" s="5">
        <v>43080</v>
      </c>
      <c r="C212" s="24">
        <v>43101</v>
      </c>
      <c r="D212" s="2" t="s">
        <v>660</v>
      </c>
      <c r="E212" s="6">
        <v>6813</v>
      </c>
      <c r="F212" s="29"/>
      <c r="G212" s="40"/>
      <c r="H212" s="19"/>
    </row>
    <row r="213" spans="1:8" ht="15.75">
      <c r="A213" s="4">
        <v>457</v>
      </c>
      <c r="B213" s="5">
        <v>43080</v>
      </c>
      <c r="C213" s="24">
        <v>43101</v>
      </c>
      <c r="D213" s="2" t="s">
        <v>661</v>
      </c>
      <c r="E213" s="6">
        <v>7845.28</v>
      </c>
      <c r="F213" s="29"/>
      <c r="G213" s="40"/>
      <c r="H213" s="19"/>
    </row>
    <row r="214" spans="1:8" ht="31.5">
      <c r="A214" s="4">
        <v>457</v>
      </c>
      <c r="B214" s="5">
        <v>43080</v>
      </c>
      <c r="C214" s="24">
        <v>43101</v>
      </c>
      <c r="D214" s="2" t="s">
        <v>650</v>
      </c>
      <c r="E214" s="6">
        <v>2002.61</v>
      </c>
      <c r="F214" s="29"/>
      <c r="G214" s="40"/>
      <c r="H214" s="19"/>
    </row>
    <row r="215" spans="1:8" ht="15.75">
      <c r="A215" s="4">
        <v>457</v>
      </c>
      <c r="B215" s="5">
        <v>43080</v>
      </c>
      <c r="C215" s="24">
        <v>43101</v>
      </c>
      <c r="D215" s="2" t="s">
        <v>651</v>
      </c>
      <c r="E215" s="6">
        <v>2993.59</v>
      </c>
      <c r="F215" s="29"/>
      <c r="G215" s="40"/>
      <c r="H215" s="19"/>
    </row>
    <row r="216" spans="1:8" ht="15.75">
      <c r="A216" s="4">
        <v>457</v>
      </c>
      <c r="B216" s="5">
        <v>43080</v>
      </c>
      <c r="C216" s="24">
        <v>43101</v>
      </c>
      <c r="D216" s="2" t="s">
        <v>804</v>
      </c>
      <c r="E216" s="6">
        <v>3138.1</v>
      </c>
      <c r="F216" s="29"/>
      <c r="G216" s="40"/>
      <c r="H216" s="19"/>
    </row>
    <row r="217" spans="1:8" ht="15.75">
      <c r="A217" s="4">
        <v>457</v>
      </c>
      <c r="B217" s="5">
        <v>43080</v>
      </c>
      <c r="C217" s="24">
        <v>43101</v>
      </c>
      <c r="D217" s="2" t="s">
        <v>662</v>
      </c>
      <c r="E217" s="6">
        <v>3716.19</v>
      </c>
      <c r="F217" s="29"/>
      <c r="G217" s="40"/>
      <c r="H217" s="19"/>
    </row>
    <row r="218" spans="1:8" ht="31.5">
      <c r="A218" s="4">
        <v>457</v>
      </c>
      <c r="B218" s="5">
        <v>43080</v>
      </c>
      <c r="C218" s="24">
        <v>43101</v>
      </c>
      <c r="D218" s="2" t="s">
        <v>652</v>
      </c>
      <c r="E218" s="6">
        <v>3953.6</v>
      </c>
      <c r="F218" s="29"/>
      <c r="G218" s="40"/>
      <c r="H218" s="19"/>
    </row>
    <row r="219" spans="1:8" ht="31.5">
      <c r="A219" s="4">
        <v>457</v>
      </c>
      <c r="B219" s="5">
        <v>43080</v>
      </c>
      <c r="C219" s="24">
        <v>43101</v>
      </c>
      <c r="D219" s="2" t="s">
        <v>663</v>
      </c>
      <c r="E219" s="6">
        <v>4191.02</v>
      </c>
      <c r="F219" s="29"/>
      <c r="G219" s="40"/>
      <c r="H219" s="19"/>
    </row>
    <row r="220" spans="1:8" ht="31.5">
      <c r="A220" s="4">
        <v>457</v>
      </c>
      <c r="B220" s="5">
        <v>43080</v>
      </c>
      <c r="C220" s="24">
        <v>43101</v>
      </c>
      <c r="D220" s="2" t="s">
        <v>664</v>
      </c>
      <c r="E220" s="6">
        <v>4892.98</v>
      </c>
      <c r="F220" s="29"/>
      <c r="G220" s="40"/>
      <c r="H220" s="19"/>
    </row>
    <row r="221" spans="1:8" ht="31.5">
      <c r="A221" s="4">
        <v>457</v>
      </c>
      <c r="B221" s="5">
        <v>43080</v>
      </c>
      <c r="C221" s="24">
        <v>43101</v>
      </c>
      <c r="D221" s="2" t="s">
        <v>665</v>
      </c>
      <c r="E221" s="6">
        <v>5822.01</v>
      </c>
      <c r="F221" s="29"/>
      <c r="G221" s="40"/>
      <c r="H221" s="19"/>
    </row>
    <row r="222" spans="1:8" ht="31.5">
      <c r="A222" s="4">
        <v>457</v>
      </c>
      <c r="B222" s="5">
        <v>43080</v>
      </c>
      <c r="C222" s="24">
        <v>43101</v>
      </c>
      <c r="D222" s="2" t="s">
        <v>653</v>
      </c>
      <c r="E222" s="6">
        <v>1507.13</v>
      </c>
      <c r="F222" s="29"/>
      <c r="G222" s="40"/>
      <c r="H222" s="19"/>
    </row>
    <row r="223" spans="1:8" ht="31.5">
      <c r="A223" s="4">
        <v>457</v>
      </c>
      <c r="B223" s="5">
        <v>43080</v>
      </c>
      <c r="C223" s="24">
        <v>43101</v>
      </c>
      <c r="D223" s="2" t="s">
        <v>666</v>
      </c>
      <c r="E223" s="6">
        <v>2952.3</v>
      </c>
      <c r="F223" s="29"/>
      <c r="G223" s="40"/>
      <c r="H223" s="19"/>
    </row>
    <row r="224" spans="1:8" ht="15.75">
      <c r="A224" s="4">
        <v>457</v>
      </c>
      <c r="B224" s="5">
        <v>43080</v>
      </c>
      <c r="C224" s="24">
        <v>43101</v>
      </c>
      <c r="D224" s="2" t="s">
        <v>667</v>
      </c>
      <c r="E224" s="6">
        <v>2312.28</v>
      </c>
      <c r="F224" s="29"/>
      <c r="G224" s="40"/>
      <c r="H224" s="19"/>
    </row>
    <row r="225" spans="1:8" ht="15.75">
      <c r="A225" s="4">
        <v>457</v>
      </c>
      <c r="B225" s="5">
        <v>43080</v>
      </c>
      <c r="C225" s="24">
        <v>43101</v>
      </c>
      <c r="D225" s="2" t="s">
        <v>668</v>
      </c>
      <c r="E225" s="6">
        <v>2518.75</v>
      </c>
      <c r="F225" s="29"/>
      <c r="G225" s="40"/>
      <c r="H225" s="19"/>
    </row>
    <row r="226" spans="1:8" ht="31.5">
      <c r="A226" s="4">
        <v>457</v>
      </c>
      <c r="B226" s="5">
        <v>43080</v>
      </c>
      <c r="C226" s="24">
        <v>43101</v>
      </c>
      <c r="D226" s="2" t="s">
        <v>669</v>
      </c>
      <c r="E226" s="6">
        <v>3261.98</v>
      </c>
      <c r="F226" s="29"/>
      <c r="G226" s="40"/>
      <c r="H226" s="19"/>
    </row>
    <row r="227" spans="1:8" ht="31.5">
      <c r="A227" s="4">
        <v>457</v>
      </c>
      <c r="B227" s="5">
        <v>43080</v>
      </c>
      <c r="C227" s="24">
        <v>43101</v>
      </c>
      <c r="D227" s="2" t="s">
        <v>670</v>
      </c>
      <c r="E227" s="6">
        <v>3406.49</v>
      </c>
      <c r="F227" s="29"/>
      <c r="G227" s="40"/>
      <c r="H227" s="19"/>
    </row>
    <row r="228" spans="1:8" ht="31.5">
      <c r="A228" s="4">
        <v>457</v>
      </c>
      <c r="B228" s="5">
        <v>43080</v>
      </c>
      <c r="C228" s="24">
        <v>43101</v>
      </c>
      <c r="D228" s="2" t="s">
        <v>654</v>
      </c>
      <c r="E228" s="6">
        <v>5016.84</v>
      </c>
      <c r="F228" s="29"/>
      <c r="G228" s="40"/>
      <c r="H228" s="19"/>
    </row>
    <row r="229" spans="1:8" ht="15.75">
      <c r="A229" s="4">
        <v>457</v>
      </c>
      <c r="B229" s="5">
        <v>43080</v>
      </c>
      <c r="C229" s="24">
        <v>43101</v>
      </c>
      <c r="D229" s="2" t="s">
        <v>655</v>
      </c>
      <c r="E229" s="6">
        <v>3015.88</v>
      </c>
      <c r="F229" s="29"/>
      <c r="G229" s="40"/>
      <c r="H229" s="19"/>
    </row>
    <row r="230" spans="1:8" ht="15.75">
      <c r="A230" s="4">
        <v>457</v>
      </c>
      <c r="B230" s="5">
        <v>43080</v>
      </c>
      <c r="C230" s="24">
        <v>43101</v>
      </c>
      <c r="D230" s="2" t="s">
        <v>656</v>
      </c>
      <c r="E230" s="6">
        <v>5264.61</v>
      </c>
      <c r="F230" s="29"/>
      <c r="G230" s="40"/>
      <c r="H230" s="19"/>
    </row>
    <row r="231" spans="1:8" ht="15.75">
      <c r="A231" s="4">
        <v>457</v>
      </c>
      <c r="B231" s="5">
        <v>43080</v>
      </c>
      <c r="C231" s="24">
        <v>43101</v>
      </c>
      <c r="D231" s="2" t="s">
        <v>671</v>
      </c>
      <c r="E231" s="6">
        <v>2167.78</v>
      </c>
      <c r="F231" s="29"/>
      <c r="G231" s="40"/>
      <c r="H231" s="19"/>
    </row>
    <row r="232" spans="1:8" ht="15.75">
      <c r="A232" s="4">
        <v>457</v>
      </c>
      <c r="B232" s="5">
        <v>43080</v>
      </c>
      <c r="C232" s="24">
        <v>43101</v>
      </c>
      <c r="D232" s="2" t="s">
        <v>672</v>
      </c>
      <c r="E232" s="6">
        <v>3415.58</v>
      </c>
      <c r="F232" s="29"/>
      <c r="G232" s="40"/>
      <c r="H232" s="19"/>
    </row>
    <row r="233" spans="1:8" ht="15.75">
      <c r="A233" s="4">
        <v>457</v>
      </c>
      <c r="B233" s="5">
        <v>43080</v>
      </c>
      <c r="C233" s="24">
        <v>43101</v>
      </c>
      <c r="D233" s="2" t="s">
        <v>673</v>
      </c>
      <c r="E233" s="6">
        <v>3760.78</v>
      </c>
      <c r="F233" s="29"/>
      <c r="G233" s="40"/>
      <c r="H233" s="19"/>
    </row>
    <row r="234" spans="1:8" ht="15.75">
      <c r="A234" s="4">
        <v>457</v>
      </c>
      <c r="B234" s="5">
        <v>43080</v>
      </c>
      <c r="C234" s="24">
        <v>43101</v>
      </c>
      <c r="D234" s="2" t="s">
        <v>674</v>
      </c>
      <c r="E234" s="6">
        <v>4025.87</v>
      </c>
      <c r="F234" s="29"/>
      <c r="G234" s="40"/>
      <c r="H234" s="19"/>
    </row>
    <row r="235" spans="1:8" ht="15.75">
      <c r="A235" s="4">
        <v>457</v>
      </c>
      <c r="B235" s="5">
        <v>43080</v>
      </c>
      <c r="C235" s="24">
        <v>43101</v>
      </c>
      <c r="D235" s="2" t="s">
        <v>675</v>
      </c>
      <c r="E235" s="6">
        <v>4273.61</v>
      </c>
      <c r="F235" s="29"/>
      <c r="G235" s="40"/>
      <c r="H235" s="19"/>
    </row>
    <row r="236" spans="1:8" ht="15.75">
      <c r="A236" s="4">
        <v>457</v>
      </c>
      <c r="B236" s="5">
        <v>43080</v>
      </c>
      <c r="C236" s="24">
        <v>43101</v>
      </c>
      <c r="D236" s="2" t="s">
        <v>676</v>
      </c>
      <c r="E236" s="6">
        <v>1259.37</v>
      </c>
      <c r="F236" s="29"/>
      <c r="G236" s="40"/>
      <c r="H236" s="19"/>
    </row>
    <row r="237" spans="1:8" ht="31.5">
      <c r="A237" s="4">
        <v>457</v>
      </c>
      <c r="B237" s="5">
        <v>43080</v>
      </c>
      <c r="C237" s="24">
        <v>43101</v>
      </c>
      <c r="D237" s="2" t="s">
        <v>677</v>
      </c>
      <c r="E237" s="6">
        <v>1984.49</v>
      </c>
      <c r="F237" s="29"/>
      <c r="G237" s="40"/>
      <c r="H237" s="19"/>
    </row>
    <row r="238" spans="1:8" ht="15.75">
      <c r="A238" s="4">
        <v>457</v>
      </c>
      <c r="B238" s="5">
        <v>43080</v>
      </c>
      <c r="C238" s="24">
        <v>43101</v>
      </c>
      <c r="D238" s="2" t="s">
        <v>678</v>
      </c>
      <c r="E238" s="6">
        <v>1326.27</v>
      </c>
      <c r="F238" s="29"/>
      <c r="G238" s="40"/>
      <c r="H238" s="19"/>
    </row>
    <row r="239" spans="1:8" ht="15.75">
      <c r="A239" s="4">
        <v>457</v>
      </c>
      <c r="B239" s="5">
        <v>43080</v>
      </c>
      <c r="C239" s="24">
        <v>43101</v>
      </c>
      <c r="D239" s="2" t="s">
        <v>679</v>
      </c>
      <c r="E239" s="6">
        <v>1544.28</v>
      </c>
      <c r="F239" s="29"/>
      <c r="G239" s="40"/>
      <c r="H239" s="19"/>
    </row>
    <row r="240" spans="1:8" ht="15.75">
      <c r="A240" s="4">
        <v>457</v>
      </c>
      <c r="B240" s="5">
        <v>43080</v>
      </c>
      <c r="C240" s="24">
        <v>43101</v>
      </c>
      <c r="D240" s="2" t="s">
        <v>680</v>
      </c>
      <c r="E240" s="6">
        <v>2270.99</v>
      </c>
      <c r="F240" s="29"/>
      <c r="G240" s="40"/>
      <c r="H240" s="19"/>
    </row>
    <row r="241" spans="1:8" ht="15.75">
      <c r="A241" s="4">
        <v>457</v>
      </c>
      <c r="B241" s="5">
        <v>43080</v>
      </c>
      <c r="C241" s="24">
        <v>43101</v>
      </c>
      <c r="D241" s="2" t="s">
        <v>681</v>
      </c>
      <c r="E241" s="6">
        <v>1253.6</v>
      </c>
      <c r="F241" s="29"/>
      <c r="G241" s="40"/>
      <c r="H241" s="19"/>
    </row>
    <row r="242" spans="1:8" ht="31.5">
      <c r="A242" s="4">
        <v>457</v>
      </c>
      <c r="B242" s="5">
        <v>43080</v>
      </c>
      <c r="C242" s="24">
        <v>43101</v>
      </c>
      <c r="D242" s="2" t="s">
        <v>682</v>
      </c>
      <c r="E242" s="6">
        <v>1445.19</v>
      </c>
      <c r="F242" s="29"/>
      <c r="G242" s="40"/>
      <c r="H242" s="19"/>
    </row>
    <row r="243" spans="1:8" ht="15.75">
      <c r="A243" s="22">
        <v>398</v>
      </c>
      <c r="B243" s="20">
        <v>43374</v>
      </c>
      <c r="C243" s="21" t="s">
        <v>621</v>
      </c>
      <c r="D243" s="9" t="s">
        <v>207</v>
      </c>
      <c r="E243" s="9"/>
      <c r="F243" s="10">
        <v>17.893952366266262</v>
      </c>
      <c r="G243" s="42">
        <v>18.581080137130886</v>
      </c>
      <c r="H243" s="43"/>
    </row>
    <row r="244" spans="1:8" ht="47.25">
      <c r="A244" s="22">
        <v>398</v>
      </c>
      <c r="B244" s="26">
        <v>43374</v>
      </c>
      <c r="C244" s="27" t="s">
        <v>621</v>
      </c>
      <c r="D244" s="9" t="s">
        <v>208</v>
      </c>
      <c r="E244" s="9"/>
      <c r="F244" s="10">
        <v>19.68334760289289</v>
      </c>
      <c r="G244" s="42">
        <v>20.439188150843975</v>
      </c>
      <c r="H244" s="43"/>
    </row>
    <row r="245" spans="1:8" ht="15.75">
      <c r="A245" s="22">
        <v>398</v>
      </c>
      <c r="B245" s="26">
        <v>43374</v>
      </c>
      <c r="C245" s="27" t="s">
        <v>621</v>
      </c>
      <c r="D245" s="9" t="s">
        <v>209</v>
      </c>
      <c r="E245" s="9"/>
      <c r="F245" s="10">
        <v>32.209114259279275</v>
      </c>
      <c r="G245" s="42">
        <v>33.4459442468356</v>
      </c>
      <c r="H245" s="43"/>
    </row>
    <row r="246" spans="1:8" ht="15.75">
      <c r="A246" s="22">
        <v>398</v>
      </c>
      <c r="B246" s="26">
        <v>43374</v>
      </c>
      <c r="C246" s="27" t="s">
        <v>621</v>
      </c>
      <c r="D246" s="11" t="s">
        <v>210</v>
      </c>
      <c r="E246" s="11"/>
      <c r="F246" s="10">
        <v>193.609658821275</v>
      </c>
      <c r="G246" s="42">
        <v>201.04426972001193</v>
      </c>
      <c r="H246" s="44"/>
    </row>
    <row r="247" spans="1:8" ht="15.75">
      <c r="A247" s="22">
        <v>398</v>
      </c>
      <c r="B247" s="26">
        <v>43374</v>
      </c>
      <c r="C247" s="27" t="s">
        <v>621</v>
      </c>
      <c r="D247" s="11" t="s">
        <v>211</v>
      </c>
      <c r="E247" s="11"/>
      <c r="F247" s="10">
        <v>106.29007705562161</v>
      </c>
      <c r="G247" s="42">
        <v>110.37161601455749</v>
      </c>
      <c r="H247" s="44"/>
    </row>
    <row r="248" spans="1:8" ht="15.75">
      <c r="A248" s="22">
        <v>398</v>
      </c>
      <c r="B248" s="26">
        <v>43374</v>
      </c>
      <c r="C248" s="27" t="s">
        <v>621</v>
      </c>
      <c r="D248" s="11" t="s">
        <v>212</v>
      </c>
      <c r="E248" s="11"/>
      <c r="F248" s="10">
        <v>894.8848322671948</v>
      </c>
      <c r="G248" s="42">
        <v>929.248409826255</v>
      </c>
      <c r="H248" s="44"/>
    </row>
    <row r="249" spans="1:8" ht="15.75">
      <c r="A249" s="22">
        <v>398</v>
      </c>
      <c r="B249" s="26">
        <v>43374</v>
      </c>
      <c r="C249" s="27" t="s">
        <v>621</v>
      </c>
      <c r="D249" s="11" t="s">
        <v>213</v>
      </c>
      <c r="E249" s="11"/>
      <c r="F249" s="10">
        <v>828.5970669140693</v>
      </c>
      <c r="G249" s="42">
        <v>860.4151942835695</v>
      </c>
      <c r="H249" s="44"/>
    </row>
    <row r="250" spans="1:8" ht="15.75">
      <c r="A250" s="22">
        <v>398</v>
      </c>
      <c r="B250" s="26">
        <v>43374</v>
      </c>
      <c r="C250" s="27" t="s">
        <v>621</v>
      </c>
      <c r="D250" s="11" t="s">
        <v>214</v>
      </c>
      <c r="E250" s="11"/>
      <c r="F250" s="10">
        <v>1325.7553070625108</v>
      </c>
      <c r="G250" s="42">
        <v>1376.664310853711</v>
      </c>
      <c r="H250" s="44"/>
    </row>
    <row r="251" spans="1:8" ht="15.75">
      <c r="A251" s="22">
        <v>398</v>
      </c>
      <c r="B251" s="26">
        <v>43374</v>
      </c>
      <c r="C251" s="27" t="s">
        <v>621</v>
      </c>
      <c r="D251" s="11" t="s">
        <v>215</v>
      </c>
      <c r="E251" s="11"/>
      <c r="F251" s="10">
        <v>1104.7960892187587</v>
      </c>
      <c r="G251" s="42">
        <v>1147.220259044759</v>
      </c>
      <c r="H251" s="44"/>
    </row>
    <row r="252" spans="1:8" ht="31.5">
      <c r="A252" s="22">
        <v>398</v>
      </c>
      <c r="B252" s="26">
        <v>43374</v>
      </c>
      <c r="C252" s="27" t="s">
        <v>621</v>
      </c>
      <c r="D252" s="11" t="s">
        <v>216</v>
      </c>
      <c r="E252" s="11"/>
      <c r="F252" s="10">
        <v>1551.133709263137</v>
      </c>
      <c r="G252" s="42">
        <v>1610.6972436988415</v>
      </c>
      <c r="H252" s="44"/>
    </row>
    <row r="253" spans="1:8" ht="31.5">
      <c r="A253" s="22">
        <v>398</v>
      </c>
      <c r="B253" s="26">
        <v>43374</v>
      </c>
      <c r="C253" s="27" t="s">
        <v>621</v>
      </c>
      <c r="D253" s="11" t="s">
        <v>217</v>
      </c>
      <c r="E253" s="11"/>
      <c r="F253" s="10">
        <v>2541.078992844527</v>
      </c>
      <c r="G253" s="42">
        <v>2638.6564261697563</v>
      </c>
      <c r="H253" s="44"/>
    </row>
    <row r="254" spans="1:8" ht="31.5">
      <c r="A254" s="22">
        <v>398</v>
      </c>
      <c r="B254" s="26">
        <v>43374</v>
      </c>
      <c r="C254" s="27" t="s">
        <v>621</v>
      </c>
      <c r="D254" s="11" t="s">
        <v>218</v>
      </c>
      <c r="E254" s="11"/>
      <c r="F254" s="10">
        <v>1325.7553070625108</v>
      </c>
      <c r="G254" s="42">
        <v>1376.664310853711</v>
      </c>
      <c r="H254" s="44"/>
    </row>
    <row r="255" spans="1:8" ht="31.5">
      <c r="A255" s="22">
        <v>398</v>
      </c>
      <c r="B255" s="26">
        <v>43374</v>
      </c>
      <c r="C255" s="27" t="s">
        <v>621</v>
      </c>
      <c r="D255" s="11" t="s">
        <v>219</v>
      </c>
      <c r="E255" s="11"/>
      <c r="F255" s="10">
        <v>2171.8623870466035</v>
      </c>
      <c r="G255" s="42">
        <v>2255.2619027091932</v>
      </c>
      <c r="H255" s="44"/>
    </row>
    <row r="256" spans="1:8" ht="15.75">
      <c r="A256" s="22">
        <v>398</v>
      </c>
      <c r="B256" s="26">
        <v>43374</v>
      </c>
      <c r="C256" s="27" t="s">
        <v>621</v>
      </c>
      <c r="D256" s="9" t="s">
        <v>220</v>
      </c>
      <c r="E256" s="9"/>
      <c r="F256" s="10">
        <v>243.5450696223649</v>
      </c>
      <c r="G256" s="42">
        <v>252.89720029586374</v>
      </c>
      <c r="H256" s="44"/>
    </row>
    <row r="257" spans="1:8" ht="31.5">
      <c r="A257" s="22">
        <v>398</v>
      </c>
      <c r="B257" s="26">
        <v>43374</v>
      </c>
      <c r="C257" s="27" t="s">
        <v>621</v>
      </c>
      <c r="D257" s="9" t="s">
        <v>221</v>
      </c>
      <c r="E257" s="9"/>
      <c r="F257" s="10">
        <v>409.02360918434056</v>
      </c>
      <c r="G257" s="42">
        <v>424.73011577701925</v>
      </c>
      <c r="H257" s="44"/>
    </row>
    <row r="258" spans="1:8" ht="31.5">
      <c r="A258" s="22">
        <v>398</v>
      </c>
      <c r="B258" s="26">
        <v>43374</v>
      </c>
      <c r="C258" s="27" t="s">
        <v>621</v>
      </c>
      <c r="D258" s="9" t="s">
        <v>222</v>
      </c>
      <c r="E258" s="9"/>
      <c r="F258" s="10">
        <v>414.5743041812709</v>
      </c>
      <c r="G258" s="42">
        <v>430.49395746183166</v>
      </c>
      <c r="H258" s="43"/>
    </row>
    <row r="259" spans="1:8" ht="15.75">
      <c r="A259" s="22">
        <v>398</v>
      </c>
      <c r="B259" s="26">
        <v>43374</v>
      </c>
      <c r="C259" s="27" t="s">
        <v>621</v>
      </c>
      <c r="D259" s="11" t="s">
        <v>223</v>
      </c>
      <c r="E259" s="11"/>
      <c r="F259" s="10">
        <v>5736.743628759676</v>
      </c>
      <c r="G259" s="42">
        <v>5957.034584104046</v>
      </c>
      <c r="H259" s="44"/>
    </row>
    <row r="260" spans="1:8" ht="15.75">
      <c r="A260" s="22">
        <v>398</v>
      </c>
      <c r="B260" s="26">
        <v>43374</v>
      </c>
      <c r="C260" s="27" t="s">
        <v>621</v>
      </c>
      <c r="D260" s="11" t="s">
        <v>224</v>
      </c>
      <c r="E260" s="11"/>
      <c r="F260" s="10">
        <v>7170.9295359495945</v>
      </c>
      <c r="G260" s="42">
        <v>7446.293230130059</v>
      </c>
      <c r="H260" s="44"/>
    </row>
    <row r="261" spans="1:8" ht="15.75">
      <c r="A261" s="22">
        <v>398</v>
      </c>
      <c r="B261" s="26">
        <v>43374</v>
      </c>
      <c r="C261" s="27" t="s">
        <v>621</v>
      </c>
      <c r="D261" s="11" t="s">
        <v>225</v>
      </c>
      <c r="E261" s="11"/>
      <c r="F261" s="10">
        <v>8954.778861953127</v>
      </c>
      <c r="G261" s="42">
        <v>9298.642370252128</v>
      </c>
      <c r="H261" s="44"/>
    </row>
    <row r="262" spans="1:8" ht="15.75">
      <c r="A262" s="22">
        <v>398</v>
      </c>
      <c r="B262" s="26">
        <v>43374</v>
      </c>
      <c r="C262" s="27" t="s">
        <v>621</v>
      </c>
      <c r="D262" s="11" t="s">
        <v>226</v>
      </c>
      <c r="E262" s="11"/>
      <c r="F262" s="10">
        <v>10447.242005611979</v>
      </c>
      <c r="G262" s="42">
        <v>10848.416098627478</v>
      </c>
      <c r="H262" s="44"/>
    </row>
    <row r="263" spans="1:8" ht="31.5">
      <c r="A263" s="22">
        <v>398</v>
      </c>
      <c r="B263" s="26">
        <v>43374</v>
      </c>
      <c r="C263" s="27" t="s">
        <v>621</v>
      </c>
      <c r="D263" s="11" t="s">
        <v>227</v>
      </c>
      <c r="E263" s="11"/>
      <c r="F263" s="10">
        <v>3697.7062807865764</v>
      </c>
      <c r="G263" s="42">
        <v>3839.6982019687807</v>
      </c>
      <c r="H263" s="44"/>
    </row>
    <row r="264" spans="1:8" ht="31.5">
      <c r="A264" s="22">
        <v>398</v>
      </c>
      <c r="B264" s="26">
        <v>43374</v>
      </c>
      <c r="C264" s="27" t="s">
        <v>621</v>
      </c>
      <c r="D264" s="11" t="s">
        <v>228</v>
      </c>
      <c r="E264" s="11"/>
      <c r="F264" s="10">
        <v>882.2686011038239</v>
      </c>
      <c r="G264" s="42">
        <v>916.1477153862107</v>
      </c>
      <c r="H264" s="44"/>
    </row>
    <row r="265" spans="1:8" ht="31.5">
      <c r="A265" s="22">
        <v>398</v>
      </c>
      <c r="B265" s="26">
        <v>43374</v>
      </c>
      <c r="C265" s="27" t="s">
        <v>621</v>
      </c>
      <c r="D265" s="11" t="s">
        <v>229</v>
      </c>
      <c r="E265" s="11"/>
      <c r="F265" s="10">
        <v>2346.8496663107753</v>
      </c>
      <c r="G265" s="42">
        <v>2436.9686934971087</v>
      </c>
      <c r="H265" s="44"/>
    </row>
    <row r="266" spans="1:8" ht="31.5">
      <c r="A266" s="22">
        <v>398</v>
      </c>
      <c r="B266" s="26">
        <v>43374</v>
      </c>
      <c r="C266" s="27" t="s">
        <v>621</v>
      </c>
      <c r="D266" s="11" t="s">
        <v>230</v>
      </c>
      <c r="E266" s="11"/>
      <c r="F266" s="10">
        <v>2868.371814379838</v>
      </c>
      <c r="G266" s="42">
        <v>2978.517292052023</v>
      </c>
      <c r="H266" s="44"/>
    </row>
    <row r="267" spans="1:8" ht="31.5">
      <c r="A267" s="22">
        <v>398</v>
      </c>
      <c r="B267" s="26">
        <v>43374</v>
      </c>
      <c r="C267" s="27" t="s">
        <v>621</v>
      </c>
      <c r="D267" s="11" t="s">
        <v>231</v>
      </c>
      <c r="E267" s="11"/>
      <c r="F267" s="10">
        <v>3527.64015773911</v>
      </c>
      <c r="G267" s="42">
        <v>3663.101539796291</v>
      </c>
      <c r="H267" s="44"/>
    </row>
    <row r="268" spans="1:8" ht="31.5">
      <c r="A268" s="22">
        <v>398</v>
      </c>
      <c r="B268" s="26">
        <v>43374</v>
      </c>
      <c r="C268" s="27" t="s">
        <v>621</v>
      </c>
      <c r="D268" s="11" t="s">
        <v>232</v>
      </c>
      <c r="E268" s="11"/>
      <c r="F268" s="10">
        <v>4070.354028160513</v>
      </c>
      <c r="G268" s="42">
        <v>4226.655622841876</v>
      </c>
      <c r="H268" s="44"/>
    </row>
    <row r="269" spans="1:8" ht="31.5">
      <c r="A269" s="22">
        <v>398</v>
      </c>
      <c r="B269" s="26">
        <v>43374</v>
      </c>
      <c r="C269" s="27" t="s">
        <v>621</v>
      </c>
      <c r="D269" s="11" t="s">
        <v>233</v>
      </c>
      <c r="E269" s="11"/>
      <c r="F269" s="10">
        <v>2151.2788607848784</v>
      </c>
      <c r="G269" s="42">
        <v>2233.8879690390177</v>
      </c>
      <c r="H269" s="44"/>
    </row>
    <row r="270" spans="1:8" ht="31.5">
      <c r="A270" s="22">
        <v>398</v>
      </c>
      <c r="B270" s="26">
        <v>43374</v>
      </c>
      <c r="C270" s="27" t="s">
        <v>621</v>
      </c>
      <c r="D270" s="11" t="s">
        <v>234</v>
      </c>
      <c r="E270" s="11"/>
      <c r="F270" s="10">
        <v>2868.371814379838</v>
      </c>
      <c r="G270" s="42">
        <v>2978.517292052023</v>
      </c>
      <c r="H270" s="44"/>
    </row>
    <row r="271" spans="1:8" ht="31.5">
      <c r="A271" s="22">
        <v>398</v>
      </c>
      <c r="B271" s="26">
        <v>43374</v>
      </c>
      <c r="C271" s="27" t="s">
        <v>621</v>
      </c>
      <c r="D271" s="11" t="s">
        <v>235</v>
      </c>
      <c r="E271" s="11"/>
      <c r="F271" s="10">
        <v>3585.4647679747973</v>
      </c>
      <c r="G271" s="42">
        <v>3723.1466150650294</v>
      </c>
      <c r="H271" s="44"/>
    </row>
    <row r="272" spans="1:8" ht="31.5">
      <c r="A272" s="22">
        <v>398</v>
      </c>
      <c r="B272" s="26">
        <v>43374</v>
      </c>
      <c r="C272" s="27" t="s">
        <v>621</v>
      </c>
      <c r="D272" s="11" t="s">
        <v>236</v>
      </c>
      <c r="E272" s="11"/>
      <c r="F272" s="10">
        <v>4302.557721569756</v>
      </c>
      <c r="G272" s="42">
        <v>4467.775938078034</v>
      </c>
      <c r="H272" s="44"/>
    </row>
    <row r="273" spans="1:8" ht="15.75">
      <c r="A273" s="22">
        <v>398</v>
      </c>
      <c r="B273" s="26">
        <v>43374</v>
      </c>
      <c r="C273" s="27" t="s">
        <v>621</v>
      </c>
      <c r="D273" s="11" t="s">
        <v>237</v>
      </c>
      <c r="E273" s="11"/>
      <c r="F273" s="10">
        <v>366.82602350845843</v>
      </c>
      <c r="G273" s="42">
        <v>380.9121428111832</v>
      </c>
      <c r="H273" s="44"/>
    </row>
    <row r="274" spans="1:8" ht="15.75">
      <c r="A274" s="22">
        <v>398</v>
      </c>
      <c r="B274" s="26">
        <v>43374</v>
      </c>
      <c r="C274" s="27" t="s">
        <v>621</v>
      </c>
      <c r="D274" s="11" t="s">
        <v>238</v>
      </c>
      <c r="E274" s="11"/>
      <c r="F274" s="10">
        <v>1088.8114073414795</v>
      </c>
      <c r="G274" s="42">
        <v>1130.6217653833924</v>
      </c>
      <c r="H274" s="44"/>
    </row>
    <row r="275" spans="1:8" ht="31.5">
      <c r="A275" s="22">
        <v>398</v>
      </c>
      <c r="B275" s="26">
        <v>43374</v>
      </c>
      <c r="C275" s="27" t="s">
        <v>621</v>
      </c>
      <c r="D275" s="11" t="s">
        <v>239</v>
      </c>
      <c r="E275" s="11"/>
      <c r="F275" s="10">
        <v>528.0111095540393</v>
      </c>
      <c r="G275" s="42">
        <v>548.2867361609144</v>
      </c>
      <c r="H275" s="44"/>
    </row>
    <row r="276" spans="1:8" ht="15.75">
      <c r="A276" s="22">
        <v>398</v>
      </c>
      <c r="B276" s="26">
        <v>43374</v>
      </c>
      <c r="C276" s="27" t="s">
        <v>621</v>
      </c>
      <c r="D276" s="11" t="s">
        <v>240</v>
      </c>
      <c r="E276" s="11"/>
      <c r="F276" s="10">
        <v>1520.1161943476814</v>
      </c>
      <c r="G276" s="42">
        <v>1578.4886562106324</v>
      </c>
      <c r="H276" s="44"/>
    </row>
    <row r="277" spans="1:8" ht="15.75">
      <c r="A277" s="22">
        <v>398</v>
      </c>
      <c r="B277" s="26">
        <v>43374</v>
      </c>
      <c r="C277" s="27" t="s">
        <v>621</v>
      </c>
      <c r="D277" s="11" t="s">
        <v>241</v>
      </c>
      <c r="E277" s="11"/>
      <c r="F277" s="10">
        <v>2773.0660700397607</v>
      </c>
      <c r="G277" s="42">
        <v>2879.551807129287</v>
      </c>
      <c r="H277" s="44"/>
    </row>
    <row r="278" spans="1:8" ht="15.75">
      <c r="A278" s="22">
        <v>398</v>
      </c>
      <c r="B278" s="26">
        <v>43374</v>
      </c>
      <c r="C278" s="27" t="s">
        <v>621</v>
      </c>
      <c r="D278" s="11" t="s">
        <v>242</v>
      </c>
      <c r="E278" s="11"/>
      <c r="F278" s="10">
        <v>2338.736144168499</v>
      </c>
      <c r="G278" s="42">
        <v>2428.5436121045686</v>
      </c>
      <c r="H278" s="44"/>
    </row>
    <row r="279" spans="1:8" ht="15.75">
      <c r="A279" s="22">
        <v>398</v>
      </c>
      <c r="B279" s="26">
        <v>43374</v>
      </c>
      <c r="C279" s="27" t="s">
        <v>621</v>
      </c>
      <c r="D279" s="11" t="s">
        <v>243</v>
      </c>
      <c r="E279" s="11"/>
      <c r="F279" s="10">
        <v>2817.2300275078355</v>
      </c>
      <c r="G279" s="42">
        <v>2925.4116605641366</v>
      </c>
      <c r="H279" s="44"/>
    </row>
    <row r="280" spans="1:8" ht="15.75">
      <c r="A280" s="22">
        <v>398</v>
      </c>
      <c r="B280" s="26">
        <v>43374</v>
      </c>
      <c r="C280" s="27" t="s">
        <v>621</v>
      </c>
      <c r="D280" s="11" t="s">
        <v>244</v>
      </c>
      <c r="E280" s="11"/>
      <c r="F280" s="10">
        <v>2447.553242135192</v>
      </c>
      <c r="G280" s="42">
        <v>2541.539286633183</v>
      </c>
      <c r="H280" s="44"/>
    </row>
    <row r="281" spans="1:8" ht="15.75">
      <c r="A281" s="22">
        <v>398</v>
      </c>
      <c r="B281" s="26">
        <v>43374</v>
      </c>
      <c r="C281" s="27" t="s">
        <v>621</v>
      </c>
      <c r="D281" s="11" t="s">
        <v>245</v>
      </c>
      <c r="E281" s="11"/>
      <c r="F281" s="10">
        <v>1161.65795292765</v>
      </c>
      <c r="G281" s="42">
        <v>1206.2656183200718</v>
      </c>
      <c r="H281" s="44"/>
    </row>
    <row r="282" spans="1:8" ht="15.75">
      <c r="A282" s="22">
        <v>398</v>
      </c>
      <c r="B282" s="26">
        <v>43374</v>
      </c>
      <c r="C282" s="27" t="s">
        <v>621</v>
      </c>
      <c r="D282" s="11" t="s">
        <v>246</v>
      </c>
      <c r="E282" s="11"/>
      <c r="F282" s="10">
        <v>4195.805557946042</v>
      </c>
      <c r="G282" s="42">
        <v>4356.924491371171</v>
      </c>
      <c r="H282" s="44"/>
    </row>
    <row r="283" spans="1:8" ht="15.75">
      <c r="A283" s="22">
        <v>398</v>
      </c>
      <c r="B283" s="26">
        <v>43374</v>
      </c>
      <c r="C283" s="27" t="s">
        <v>621</v>
      </c>
      <c r="D283" s="11" t="s">
        <v>247</v>
      </c>
      <c r="E283" s="11"/>
      <c r="F283" s="10">
        <v>2826.250044808598</v>
      </c>
      <c r="G283" s="42">
        <v>2934.7780465292476</v>
      </c>
      <c r="H283" s="44"/>
    </row>
    <row r="284" spans="1:8" ht="15.75">
      <c r="A284" s="22">
        <v>398</v>
      </c>
      <c r="B284" s="26">
        <v>43374</v>
      </c>
      <c r="C284" s="27" t="s">
        <v>621</v>
      </c>
      <c r="D284" s="11" t="s">
        <v>248</v>
      </c>
      <c r="E284" s="11"/>
      <c r="F284" s="10">
        <v>3721.7584859726703</v>
      </c>
      <c r="G284" s="42">
        <v>3864.6740118340203</v>
      </c>
      <c r="H284" s="44"/>
    </row>
    <row r="285" spans="1:8" ht="15.75">
      <c r="A285" s="22">
        <v>398</v>
      </c>
      <c r="B285" s="26">
        <v>43374</v>
      </c>
      <c r="C285" s="27" t="s">
        <v>621</v>
      </c>
      <c r="D285" s="11" t="s">
        <v>249</v>
      </c>
      <c r="E285" s="11"/>
      <c r="F285" s="10">
        <v>4778.216624322504</v>
      </c>
      <c r="G285" s="42">
        <v>4961.700142696487</v>
      </c>
      <c r="H285" s="44"/>
    </row>
    <row r="286" spans="1:8" ht="15.75">
      <c r="A286" s="22">
        <v>398</v>
      </c>
      <c r="B286" s="26">
        <v>43374</v>
      </c>
      <c r="C286" s="27" t="s">
        <v>621</v>
      </c>
      <c r="D286" s="11" t="s">
        <v>250</v>
      </c>
      <c r="E286" s="11"/>
      <c r="F286" s="10">
        <v>5708.78091165603</v>
      </c>
      <c r="G286" s="42">
        <v>5927.998098663621</v>
      </c>
      <c r="H286" s="44"/>
    </row>
    <row r="287" spans="1:8" ht="15.75">
      <c r="A287" s="22">
        <v>398</v>
      </c>
      <c r="B287" s="26">
        <v>43374</v>
      </c>
      <c r="C287" s="27" t="s">
        <v>621</v>
      </c>
      <c r="D287" s="11" t="s">
        <v>251</v>
      </c>
      <c r="E287" s="11"/>
      <c r="F287" s="10">
        <v>7439.4112930979145</v>
      </c>
      <c r="G287" s="42">
        <v>7725.084686752874</v>
      </c>
      <c r="H287" s="44"/>
    </row>
    <row r="288" spans="1:8" ht="15.75">
      <c r="A288" s="22">
        <v>398</v>
      </c>
      <c r="B288" s="26">
        <v>43374</v>
      </c>
      <c r="C288" s="27" t="s">
        <v>621</v>
      </c>
      <c r="D288" s="11" t="s">
        <v>252</v>
      </c>
      <c r="E288" s="11"/>
      <c r="F288" s="10">
        <v>9299.275394108116</v>
      </c>
      <c r="G288" s="42">
        <v>9656.367569241867</v>
      </c>
      <c r="H288" s="44"/>
    </row>
    <row r="289" spans="1:8" ht="15.75">
      <c r="A289" s="22">
        <v>398</v>
      </c>
      <c r="B289" s="26">
        <v>43374</v>
      </c>
      <c r="C289" s="27" t="s">
        <v>621</v>
      </c>
      <c r="D289" s="11" t="s">
        <v>253</v>
      </c>
      <c r="E289" s="11"/>
      <c r="F289" s="10">
        <v>11523.34966757772</v>
      </c>
      <c r="G289" s="42">
        <v>11965.846294812703</v>
      </c>
      <c r="H289" s="44"/>
    </row>
    <row r="290" spans="1:8" ht="15.75">
      <c r="A290" s="22">
        <v>398</v>
      </c>
      <c r="B290" s="26">
        <v>43374</v>
      </c>
      <c r="C290" s="27" t="s">
        <v>621</v>
      </c>
      <c r="D290" s="11" t="s">
        <v>254</v>
      </c>
      <c r="E290" s="11"/>
      <c r="F290" s="10">
        <v>13443.90794550734</v>
      </c>
      <c r="G290" s="42">
        <v>13960.15401061482</v>
      </c>
      <c r="H290" s="44"/>
    </row>
    <row r="291" spans="1:8" ht="15.75">
      <c r="A291" s="22">
        <v>398</v>
      </c>
      <c r="B291" s="26">
        <v>43374</v>
      </c>
      <c r="C291" s="27" t="s">
        <v>621</v>
      </c>
      <c r="D291" s="11" t="s">
        <v>255</v>
      </c>
      <c r="E291" s="11"/>
      <c r="F291" s="10">
        <v>15364.466223436966</v>
      </c>
      <c r="G291" s="42">
        <v>15954.461726416945</v>
      </c>
      <c r="H291" s="44"/>
    </row>
    <row r="292" spans="1:8" ht="15.75">
      <c r="A292" s="22">
        <v>398</v>
      </c>
      <c r="B292" s="26">
        <v>43374</v>
      </c>
      <c r="C292" s="27" t="s">
        <v>621</v>
      </c>
      <c r="D292" s="11" t="s">
        <v>256</v>
      </c>
      <c r="E292" s="11"/>
      <c r="F292" s="10">
        <v>18063.099795857972</v>
      </c>
      <c r="G292" s="42">
        <v>18756.722828018916</v>
      </c>
      <c r="H292" s="44"/>
    </row>
    <row r="293" spans="1:8" ht="15.75">
      <c r="A293" s="22">
        <v>398</v>
      </c>
      <c r="B293" s="26">
        <v>43374</v>
      </c>
      <c r="C293" s="27" t="s">
        <v>621</v>
      </c>
      <c r="D293" s="11" t="s">
        <v>257</v>
      </c>
      <c r="E293" s="11"/>
      <c r="F293" s="10">
        <v>6695.470163788122</v>
      </c>
      <c r="G293" s="42">
        <v>6952.576218077585</v>
      </c>
      <c r="H293" s="44"/>
    </row>
    <row r="294" spans="1:8" ht="31.5">
      <c r="A294" s="22">
        <v>398</v>
      </c>
      <c r="B294" s="26">
        <v>43374</v>
      </c>
      <c r="C294" s="27" t="s">
        <v>621</v>
      </c>
      <c r="D294" s="11" t="s">
        <v>258</v>
      </c>
      <c r="E294" s="11"/>
      <c r="F294" s="10">
        <v>6323.49959913323</v>
      </c>
      <c r="G294" s="42">
        <v>6566.321983739946</v>
      </c>
      <c r="H294" s="44"/>
    </row>
    <row r="295" spans="1:8" ht="31.5">
      <c r="A295" s="22">
        <v>398</v>
      </c>
      <c r="B295" s="26">
        <v>43374</v>
      </c>
      <c r="C295" s="27" t="s">
        <v>621</v>
      </c>
      <c r="D295" s="11" t="s">
        <v>259</v>
      </c>
      <c r="E295" s="11"/>
      <c r="F295" s="10">
        <v>7811.381857752808</v>
      </c>
      <c r="G295" s="42">
        <v>8111.338921090515</v>
      </c>
      <c r="H295" s="44"/>
    </row>
    <row r="296" spans="1:8" ht="31.5">
      <c r="A296" s="22">
        <v>398</v>
      </c>
      <c r="B296" s="26">
        <v>43374</v>
      </c>
      <c r="C296" s="27" t="s">
        <v>621</v>
      </c>
      <c r="D296" s="11" t="s">
        <v>260</v>
      </c>
      <c r="E296" s="11"/>
      <c r="F296" s="10">
        <v>9602.791389648104</v>
      </c>
      <c r="G296" s="42">
        <v>9971.538579010592</v>
      </c>
      <c r="H296" s="44"/>
    </row>
    <row r="297" spans="1:8" ht="31.5">
      <c r="A297" s="22">
        <v>398</v>
      </c>
      <c r="B297" s="26">
        <v>43374</v>
      </c>
      <c r="C297" s="27" t="s">
        <v>621</v>
      </c>
      <c r="D297" s="11" t="s">
        <v>261</v>
      </c>
      <c r="E297" s="11"/>
      <c r="F297" s="10">
        <v>11139.2380119918</v>
      </c>
      <c r="G297" s="42">
        <v>11566.984751652284</v>
      </c>
      <c r="H297" s="44"/>
    </row>
    <row r="298" spans="1:8" ht="31.5">
      <c r="A298" s="22">
        <v>398</v>
      </c>
      <c r="B298" s="26">
        <v>43374</v>
      </c>
      <c r="C298" s="27" t="s">
        <v>621</v>
      </c>
      <c r="D298" s="11" t="s">
        <v>262</v>
      </c>
      <c r="E298" s="11"/>
      <c r="F298" s="10">
        <v>12675.684634335496</v>
      </c>
      <c r="G298" s="42">
        <v>13162.430924293978</v>
      </c>
      <c r="H298" s="44"/>
    </row>
    <row r="299" spans="1:8" ht="31.5">
      <c r="A299" s="22">
        <v>398</v>
      </c>
      <c r="B299" s="26">
        <v>43374</v>
      </c>
      <c r="C299" s="27" t="s">
        <v>621</v>
      </c>
      <c r="D299" s="11" t="s">
        <v>263</v>
      </c>
      <c r="E299" s="11"/>
      <c r="F299" s="10">
        <v>14851.882054372112</v>
      </c>
      <c r="G299" s="42">
        <v>15422.194325260001</v>
      </c>
      <c r="H299" s="44"/>
    </row>
    <row r="300" spans="1:8" ht="31.5">
      <c r="A300" s="22">
        <v>398</v>
      </c>
      <c r="B300" s="26">
        <v>43374</v>
      </c>
      <c r="C300" s="27" t="s">
        <v>621</v>
      </c>
      <c r="D300" s="11" t="s">
        <v>264</v>
      </c>
      <c r="E300" s="11"/>
      <c r="F300" s="10">
        <v>4835.617340513643</v>
      </c>
      <c r="G300" s="42">
        <v>5021.305046389367</v>
      </c>
      <c r="H300" s="44"/>
    </row>
    <row r="301" spans="1:8" ht="31.5">
      <c r="A301" s="22">
        <v>398</v>
      </c>
      <c r="B301" s="26">
        <v>43374</v>
      </c>
      <c r="C301" s="27" t="s">
        <v>621</v>
      </c>
      <c r="D301" s="11" t="s">
        <v>265</v>
      </c>
      <c r="E301" s="11"/>
      <c r="F301" s="10">
        <v>1260.405573723582</v>
      </c>
      <c r="G301" s="42">
        <v>1308.8051477545675</v>
      </c>
      <c r="H301" s="44"/>
    </row>
    <row r="302" spans="1:8" ht="31.5">
      <c r="A302" s="22">
        <v>398</v>
      </c>
      <c r="B302" s="26">
        <v>43374</v>
      </c>
      <c r="C302" s="27" t="s">
        <v>621</v>
      </c>
      <c r="D302" s="11" t="s">
        <v>266</v>
      </c>
      <c r="E302" s="11"/>
      <c r="F302" s="10">
        <v>3347.7350818940604</v>
      </c>
      <c r="G302" s="42">
        <v>3476.288109038792</v>
      </c>
      <c r="H302" s="44"/>
    </row>
    <row r="303" spans="1:8" ht="31.5">
      <c r="A303" s="22">
        <v>398</v>
      </c>
      <c r="B303" s="26">
        <v>43374</v>
      </c>
      <c r="C303" s="27" t="s">
        <v>621</v>
      </c>
      <c r="D303" s="11" t="s">
        <v>267</v>
      </c>
      <c r="E303" s="11"/>
      <c r="F303" s="10">
        <v>4091.6762112038527</v>
      </c>
      <c r="G303" s="42">
        <v>4248.79657771408</v>
      </c>
      <c r="H303" s="44"/>
    </row>
    <row r="304" spans="1:8" ht="31.5">
      <c r="A304" s="22">
        <v>398</v>
      </c>
      <c r="B304" s="26">
        <v>43374</v>
      </c>
      <c r="C304" s="27" t="s">
        <v>621</v>
      </c>
      <c r="D304" s="11" t="s">
        <v>268</v>
      </c>
      <c r="E304" s="11"/>
      <c r="F304" s="10">
        <v>4993.4515226170115</v>
      </c>
      <c r="G304" s="42">
        <v>5185.200061085505</v>
      </c>
      <c r="H304" s="44"/>
    </row>
    <row r="305" spans="1:8" ht="31.5">
      <c r="A305" s="22">
        <v>398</v>
      </c>
      <c r="B305" s="26">
        <v>43374</v>
      </c>
      <c r="C305" s="27" t="s">
        <v>621</v>
      </c>
      <c r="D305" s="11" t="s">
        <v>269</v>
      </c>
      <c r="E305" s="11"/>
      <c r="F305" s="10">
        <v>5761.674833788861</v>
      </c>
      <c r="G305" s="42">
        <v>5982.923147406353</v>
      </c>
      <c r="H305" s="44"/>
    </row>
    <row r="306" spans="1:8" ht="31.5">
      <c r="A306" s="22">
        <v>398</v>
      </c>
      <c r="B306" s="26">
        <v>43374</v>
      </c>
      <c r="C306" s="27" t="s">
        <v>621</v>
      </c>
      <c r="D306" s="11" t="s">
        <v>270</v>
      </c>
      <c r="E306" s="11"/>
      <c r="F306" s="10">
        <v>6529.898144960712</v>
      </c>
      <c r="G306" s="42">
        <v>6780.646233727203</v>
      </c>
      <c r="H306" s="44"/>
    </row>
    <row r="307" spans="1:8" ht="31.5">
      <c r="A307" s="22">
        <v>398</v>
      </c>
      <c r="B307" s="26">
        <v>43374</v>
      </c>
      <c r="C307" s="27" t="s">
        <v>621</v>
      </c>
      <c r="D307" s="11" t="s">
        <v>271</v>
      </c>
      <c r="E307" s="11"/>
      <c r="F307" s="10">
        <v>7626.642136028921</v>
      </c>
      <c r="G307" s="42">
        <v>7919.505194052431</v>
      </c>
      <c r="H307" s="44"/>
    </row>
    <row r="308" spans="1:8" ht="31.5">
      <c r="A308" s="22">
        <v>398</v>
      </c>
      <c r="B308" s="26">
        <v>43374</v>
      </c>
      <c r="C308" s="27" t="s">
        <v>621</v>
      </c>
      <c r="D308" s="11" t="s">
        <v>272</v>
      </c>
      <c r="E308" s="11"/>
      <c r="F308" s="10">
        <v>2231.8233879293734</v>
      </c>
      <c r="G308" s="42">
        <v>2317.5254060258612</v>
      </c>
      <c r="H308" s="44"/>
    </row>
    <row r="309" spans="1:8" ht="31.5">
      <c r="A309" s="22">
        <v>398</v>
      </c>
      <c r="B309" s="26">
        <v>43374</v>
      </c>
      <c r="C309" s="27" t="s">
        <v>621</v>
      </c>
      <c r="D309" s="11" t="s">
        <v>273</v>
      </c>
      <c r="E309" s="11"/>
      <c r="F309" s="10">
        <v>2975.7645172391653</v>
      </c>
      <c r="G309" s="42">
        <v>3090.033874701149</v>
      </c>
      <c r="H309" s="44"/>
    </row>
    <row r="310" spans="1:8" ht="31.5">
      <c r="A310" s="22">
        <v>398</v>
      </c>
      <c r="B310" s="26">
        <v>43374</v>
      </c>
      <c r="C310" s="27" t="s">
        <v>621</v>
      </c>
      <c r="D310" s="11" t="s">
        <v>274</v>
      </c>
      <c r="E310" s="11"/>
      <c r="F310" s="10">
        <v>3841.11655585924</v>
      </c>
      <c r="G310" s="42">
        <v>3988.6154316042353</v>
      </c>
      <c r="H310" s="44"/>
    </row>
    <row r="311" spans="1:8" ht="31.5">
      <c r="A311" s="22">
        <v>398</v>
      </c>
      <c r="B311" s="26">
        <v>43374</v>
      </c>
      <c r="C311" s="27" t="s">
        <v>621</v>
      </c>
      <c r="D311" s="11" t="s">
        <v>275</v>
      </c>
      <c r="E311" s="11"/>
      <c r="F311" s="10">
        <v>4609.339867031088</v>
      </c>
      <c r="G311" s="42">
        <v>4786.338517925082</v>
      </c>
      <c r="H311" s="44"/>
    </row>
    <row r="312" spans="1:8" ht="31.5">
      <c r="A312" s="22">
        <v>398</v>
      </c>
      <c r="B312" s="26">
        <v>43374</v>
      </c>
      <c r="C312" s="27" t="s">
        <v>621</v>
      </c>
      <c r="D312" s="11" t="s">
        <v>276</v>
      </c>
      <c r="E312" s="11"/>
      <c r="F312" s="10">
        <v>5377.5631782029395</v>
      </c>
      <c r="G312" s="42">
        <v>5584.061604245931</v>
      </c>
      <c r="H312" s="44"/>
    </row>
    <row r="313" spans="1:8" ht="31.5">
      <c r="A313" s="22">
        <v>398</v>
      </c>
      <c r="B313" s="26">
        <v>43374</v>
      </c>
      <c r="C313" s="27" t="s">
        <v>621</v>
      </c>
      <c r="D313" s="11" t="s">
        <v>277</v>
      </c>
      <c r="E313" s="11"/>
      <c r="F313" s="10">
        <v>6422.435482971724</v>
      </c>
      <c r="G313" s="42">
        <v>6669.057005517839</v>
      </c>
      <c r="H313" s="44"/>
    </row>
    <row r="314" spans="1:8" ht="15.75">
      <c r="A314" s="22">
        <v>398</v>
      </c>
      <c r="B314" s="26">
        <v>43374</v>
      </c>
      <c r="C314" s="27" t="s">
        <v>621</v>
      </c>
      <c r="D314" s="11" t="s">
        <v>278</v>
      </c>
      <c r="E314" s="11"/>
      <c r="F314" s="10">
        <v>884.9416674642257</v>
      </c>
      <c r="G314" s="42">
        <v>918.9234274948518</v>
      </c>
      <c r="H314" s="44"/>
    </row>
    <row r="315" spans="1:8" ht="15.75">
      <c r="A315" s="22">
        <v>398</v>
      </c>
      <c r="B315" s="26">
        <v>43374</v>
      </c>
      <c r="C315" s="27" t="s">
        <v>621</v>
      </c>
      <c r="D315" s="11" t="s">
        <v>279</v>
      </c>
      <c r="E315" s="11"/>
      <c r="F315" s="10">
        <v>570.341546820453</v>
      </c>
      <c r="G315" s="42">
        <v>592.2426622183584</v>
      </c>
      <c r="H315" s="44"/>
    </row>
    <row r="316" spans="1:8" ht="15.75">
      <c r="A316" s="22">
        <v>398</v>
      </c>
      <c r="B316" s="26">
        <v>43374</v>
      </c>
      <c r="C316" s="27" t="s">
        <v>621</v>
      </c>
      <c r="D316" s="11" t="s">
        <v>280</v>
      </c>
      <c r="E316" s="11"/>
      <c r="F316" s="10">
        <v>233.8640298996433</v>
      </c>
      <c r="G316" s="42">
        <v>242.8444086477896</v>
      </c>
      <c r="H316" s="44"/>
    </row>
    <row r="317" spans="1:8" ht="31.5">
      <c r="A317" s="22">
        <v>398</v>
      </c>
      <c r="B317" s="26">
        <v>43374</v>
      </c>
      <c r="C317" s="27" t="s">
        <v>621</v>
      </c>
      <c r="D317" s="11" t="s">
        <v>281</v>
      </c>
      <c r="E317" s="11"/>
      <c r="F317" s="10">
        <v>10975.458018341898</v>
      </c>
      <c r="G317" s="42">
        <v>11396.915606246226</v>
      </c>
      <c r="H317" s="44"/>
    </row>
    <row r="318" spans="1:8" ht="31.5">
      <c r="A318" s="22">
        <v>398</v>
      </c>
      <c r="B318" s="26">
        <v>43374</v>
      </c>
      <c r="C318" s="27" t="s">
        <v>621</v>
      </c>
      <c r="D318" s="11" t="s">
        <v>282</v>
      </c>
      <c r="E318" s="11"/>
      <c r="F318" s="10">
        <v>17415.374709741172</v>
      </c>
      <c r="G318" s="42">
        <v>18084.125098595232</v>
      </c>
      <c r="H318" s="44"/>
    </row>
    <row r="319" spans="1:8" ht="31.5">
      <c r="A319" s="22">
        <v>398</v>
      </c>
      <c r="B319" s="26">
        <v>43374</v>
      </c>
      <c r="C319" s="27" t="s">
        <v>621</v>
      </c>
      <c r="D319" s="11" t="s">
        <v>283</v>
      </c>
      <c r="E319" s="11"/>
      <c r="F319" s="10">
        <v>29014.80373886707</v>
      </c>
      <c r="G319" s="42">
        <v>30128.972202439567</v>
      </c>
      <c r="H319" s="44"/>
    </row>
    <row r="320" spans="1:8" ht="31.5">
      <c r="A320" s="22">
        <v>398</v>
      </c>
      <c r="B320" s="26">
        <v>43374</v>
      </c>
      <c r="C320" s="27" t="s">
        <v>621</v>
      </c>
      <c r="D320" s="11" t="s">
        <v>284</v>
      </c>
      <c r="E320" s="11"/>
      <c r="F320" s="10">
        <v>43213.73942527373</v>
      </c>
      <c r="G320" s="42">
        <v>44873.14701920423</v>
      </c>
      <c r="H320" s="44"/>
    </row>
    <row r="321" spans="1:8" ht="31.5">
      <c r="A321" s="22">
        <v>398</v>
      </c>
      <c r="B321" s="26">
        <v>43374</v>
      </c>
      <c r="C321" s="27" t="s">
        <v>621</v>
      </c>
      <c r="D321" s="11" t="s">
        <v>285</v>
      </c>
      <c r="E321" s="11"/>
      <c r="F321" s="10">
        <v>60032.2648506164</v>
      </c>
      <c r="G321" s="42">
        <v>62337.50382088006</v>
      </c>
      <c r="H321" s="44"/>
    </row>
    <row r="322" spans="1:8" ht="31.5">
      <c r="A322" s="22">
        <v>398</v>
      </c>
      <c r="B322" s="26">
        <v>43374</v>
      </c>
      <c r="C322" s="27" t="s">
        <v>621</v>
      </c>
      <c r="D322" s="11" t="s">
        <v>286</v>
      </c>
      <c r="E322" s="11"/>
      <c r="F322" s="10">
        <v>74306.71119406045</v>
      </c>
      <c r="G322" s="42">
        <v>77160.08890391236</v>
      </c>
      <c r="H322" s="44"/>
    </row>
    <row r="323" spans="1:8" ht="15.75">
      <c r="A323" s="22">
        <v>398</v>
      </c>
      <c r="B323" s="26">
        <v>43374</v>
      </c>
      <c r="C323" s="27" t="s">
        <v>621</v>
      </c>
      <c r="D323" s="11" t="s">
        <v>287</v>
      </c>
      <c r="E323" s="11"/>
      <c r="F323" s="10">
        <v>722.4326259725738</v>
      </c>
      <c r="G323" s="42">
        <v>750.1740388099206</v>
      </c>
      <c r="H323" s="44"/>
    </row>
    <row r="324" spans="1:8" ht="31.5">
      <c r="A324" s="22">
        <v>398</v>
      </c>
      <c r="B324" s="26">
        <v>43374</v>
      </c>
      <c r="C324" s="27" t="s">
        <v>621</v>
      </c>
      <c r="D324" s="11" t="s">
        <v>288</v>
      </c>
      <c r="E324" s="11"/>
      <c r="F324" s="10">
        <v>2079.8455074052526</v>
      </c>
      <c r="G324" s="42">
        <v>2159.7115748896144</v>
      </c>
      <c r="H324" s="44"/>
    </row>
    <row r="325" spans="1:8" ht="31.5">
      <c r="A325" s="22">
        <v>398</v>
      </c>
      <c r="B325" s="26">
        <v>43374</v>
      </c>
      <c r="C325" s="27" t="s">
        <v>621</v>
      </c>
      <c r="D325" s="11" t="s">
        <v>289</v>
      </c>
      <c r="E325" s="11"/>
      <c r="F325" s="10">
        <v>3656.7693128709234</v>
      </c>
      <c r="G325" s="42">
        <v>3797.189254485166</v>
      </c>
      <c r="H325" s="44"/>
    </row>
    <row r="326" spans="1:8" ht="31.5">
      <c r="A326" s="22">
        <v>398</v>
      </c>
      <c r="B326" s="26">
        <v>43374</v>
      </c>
      <c r="C326" s="27" t="s">
        <v>621</v>
      </c>
      <c r="D326" s="11" t="s">
        <v>290</v>
      </c>
      <c r="E326" s="11"/>
      <c r="F326" s="10">
        <v>5096.824484753721</v>
      </c>
      <c r="G326" s="42">
        <v>5292.542544968263</v>
      </c>
      <c r="H326" s="44"/>
    </row>
    <row r="327" spans="1:8" ht="31.5">
      <c r="A327" s="22">
        <v>398</v>
      </c>
      <c r="B327" s="26">
        <v>43374</v>
      </c>
      <c r="C327" s="27" t="s">
        <v>621</v>
      </c>
      <c r="D327" s="11" t="s">
        <v>291</v>
      </c>
      <c r="E327" s="11"/>
      <c r="F327" s="10">
        <v>6553.060051826213</v>
      </c>
      <c r="G327" s="42">
        <v>6804.697557816338</v>
      </c>
      <c r="H327" s="44"/>
    </row>
    <row r="328" spans="1:8" ht="15.75">
      <c r="A328" s="22">
        <v>398</v>
      </c>
      <c r="B328" s="26">
        <v>43374</v>
      </c>
      <c r="C328" s="27" t="s">
        <v>621</v>
      </c>
      <c r="D328" s="11" t="s">
        <v>292</v>
      </c>
      <c r="E328" s="11"/>
      <c r="F328" s="10">
        <v>8694.001878051127</v>
      </c>
      <c r="G328" s="42">
        <v>9027.851550168289</v>
      </c>
      <c r="H328" s="44"/>
    </row>
    <row r="329" spans="1:8" ht="15.75">
      <c r="A329" s="22">
        <v>398</v>
      </c>
      <c r="B329" s="26">
        <v>43374</v>
      </c>
      <c r="C329" s="27" t="s">
        <v>621</v>
      </c>
      <c r="D329" s="11" t="s">
        <v>293</v>
      </c>
      <c r="E329" s="11"/>
      <c r="F329" s="10">
        <v>1002.8154378527285</v>
      </c>
      <c r="G329" s="42">
        <v>1041.3235506662731</v>
      </c>
      <c r="H329" s="44"/>
    </row>
    <row r="330" spans="1:8" ht="15.75">
      <c r="A330" s="22">
        <v>398</v>
      </c>
      <c r="B330" s="26">
        <v>43374</v>
      </c>
      <c r="C330" s="27" t="s">
        <v>621</v>
      </c>
      <c r="D330" s="11" t="s">
        <v>294</v>
      </c>
      <c r="E330" s="11"/>
      <c r="F330" s="10">
        <v>3909.949419778129</v>
      </c>
      <c r="G330" s="42">
        <v>4060.091477497609</v>
      </c>
      <c r="H330" s="44"/>
    </row>
    <row r="331" spans="1:8" ht="15.75">
      <c r="A331" s="22">
        <v>398</v>
      </c>
      <c r="B331" s="26">
        <v>43374</v>
      </c>
      <c r="C331" s="27" t="s">
        <v>621</v>
      </c>
      <c r="D331" s="11" t="s">
        <v>295</v>
      </c>
      <c r="E331" s="11"/>
      <c r="F331" s="10">
        <v>5142.733472131705</v>
      </c>
      <c r="G331" s="42">
        <v>5340.214437461562</v>
      </c>
      <c r="H331" s="44"/>
    </row>
    <row r="332" spans="1:8" ht="15.75">
      <c r="A332" s="22">
        <v>398</v>
      </c>
      <c r="B332" s="26">
        <v>43374</v>
      </c>
      <c r="C332" s="27" t="s">
        <v>621</v>
      </c>
      <c r="D332" s="11" t="s">
        <v>296</v>
      </c>
      <c r="E332" s="11"/>
      <c r="F332" s="10">
        <v>6558.465614510027</v>
      </c>
      <c r="G332" s="42">
        <v>6810.310694107211</v>
      </c>
      <c r="H332" s="44"/>
    </row>
    <row r="333" spans="1:8" ht="15.75">
      <c r="A333" s="22">
        <v>398</v>
      </c>
      <c r="B333" s="26">
        <v>43374</v>
      </c>
      <c r="C333" s="27" t="s">
        <v>621</v>
      </c>
      <c r="D333" s="11" t="s">
        <v>297</v>
      </c>
      <c r="E333" s="11"/>
      <c r="F333" s="10">
        <v>7830.295415297785</v>
      </c>
      <c r="G333" s="42">
        <v>8130.97875924522</v>
      </c>
      <c r="H333" s="44"/>
    </row>
    <row r="334" spans="1:8" ht="15.75">
      <c r="A334" s="22">
        <v>398</v>
      </c>
      <c r="B334" s="26">
        <v>43374</v>
      </c>
      <c r="C334" s="27" t="s">
        <v>621</v>
      </c>
      <c r="D334" s="11" t="s">
        <v>298</v>
      </c>
      <c r="E334" s="11"/>
      <c r="F334" s="10">
        <v>9728.548849309369</v>
      </c>
      <c r="G334" s="42">
        <v>10102.125125122848</v>
      </c>
      <c r="H334" s="44"/>
    </row>
    <row r="335" spans="1:8" ht="15.75">
      <c r="A335" s="22">
        <v>398</v>
      </c>
      <c r="B335" s="26">
        <v>43374</v>
      </c>
      <c r="C335" s="27" t="s">
        <v>621</v>
      </c>
      <c r="D335" s="11" t="s">
        <v>299</v>
      </c>
      <c r="E335" s="11"/>
      <c r="F335" s="10">
        <v>16751.452956826586</v>
      </c>
      <c r="G335" s="42">
        <v>17394.70875036873</v>
      </c>
      <c r="H335" s="44"/>
    </row>
    <row r="336" spans="1:8" ht="31.5">
      <c r="A336" s="22">
        <v>398</v>
      </c>
      <c r="B336" s="26">
        <v>43374</v>
      </c>
      <c r="C336" s="27" t="s">
        <v>621</v>
      </c>
      <c r="D336" s="11" t="s">
        <v>300</v>
      </c>
      <c r="E336" s="11"/>
      <c r="F336" s="10">
        <v>1502.6082921495558</v>
      </c>
      <c r="G336" s="42">
        <v>1560.3084505680986</v>
      </c>
      <c r="H336" s="45" t="s">
        <v>631</v>
      </c>
    </row>
    <row r="337" spans="1:8" ht="31.5">
      <c r="A337" s="22">
        <v>398</v>
      </c>
      <c r="B337" s="26">
        <v>43374</v>
      </c>
      <c r="C337" s="27" t="s">
        <v>621</v>
      </c>
      <c r="D337" s="11" t="s">
        <v>301</v>
      </c>
      <c r="E337" s="11"/>
      <c r="F337" s="10">
        <v>2170.434199771581</v>
      </c>
      <c r="G337" s="42">
        <v>2253.7788730428097</v>
      </c>
      <c r="H337" s="45" t="s">
        <v>631</v>
      </c>
    </row>
    <row r="338" spans="1:8" ht="31.5">
      <c r="A338" s="22">
        <v>398</v>
      </c>
      <c r="B338" s="26">
        <v>43374</v>
      </c>
      <c r="C338" s="27" t="s">
        <v>621</v>
      </c>
      <c r="D338" s="11" t="s">
        <v>302</v>
      </c>
      <c r="E338" s="11"/>
      <c r="F338" s="10">
        <v>3213.9121804309943</v>
      </c>
      <c r="G338" s="42">
        <v>3337.3264081595444</v>
      </c>
      <c r="H338" s="45" t="s">
        <v>631</v>
      </c>
    </row>
    <row r="339" spans="1:8" ht="31.5">
      <c r="A339" s="22">
        <v>398</v>
      </c>
      <c r="B339" s="26">
        <v>43374</v>
      </c>
      <c r="C339" s="27" t="s">
        <v>621</v>
      </c>
      <c r="D339" s="11" t="s">
        <v>303</v>
      </c>
      <c r="E339" s="11"/>
      <c r="F339" s="10">
        <v>6260.867883956482</v>
      </c>
      <c r="G339" s="42">
        <v>6501.285210700411</v>
      </c>
      <c r="H339" s="45" t="s">
        <v>631</v>
      </c>
    </row>
    <row r="340" spans="1:8" ht="31.5">
      <c r="A340" s="22">
        <v>398</v>
      </c>
      <c r="B340" s="26">
        <v>43374</v>
      </c>
      <c r="C340" s="27" t="s">
        <v>621</v>
      </c>
      <c r="D340" s="11" t="s">
        <v>304</v>
      </c>
      <c r="E340" s="11"/>
      <c r="F340" s="10">
        <v>640.0559876320038</v>
      </c>
      <c r="G340" s="42">
        <v>664.6341375570727</v>
      </c>
      <c r="H340" s="45" t="s">
        <v>631</v>
      </c>
    </row>
    <row r="341" spans="1:8" ht="31.5">
      <c r="A341" s="22">
        <v>398</v>
      </c>
      <c r="B341" s="26">
        <v>43374</v>
      </c>
      <c r="C341" s="27" t="s">
        <v>621</v>
      </c>
      <c r="D341" s="11" t="s">
        <v>305</v>
      </c>
      <c r="E341" s="11"/>
      <c r="F341" s="10">
        <v>1005.8022662788632</v>
      </c>
      <c r="G341" s="42">
        <v>1044.4250733039714</v>
      </c>
      <c r="H341" s="45" t="s">
        <v>631</v>
      </c>
    </row>
    <row r="342" spans="1:8" ht="31.5">
      <c r="A342" s="22">
        <v>398</v>
      </c>
      <c r="B342" s="26">
        <v>43374</v>
      </c>
      <c r="C342" s="27" t="s">
        <v>621</v>
      </c>
      <c r="D342" s="11" t="s">
        <v>306</v>
      </c>
      <c r="E342" s="11"/>
      <c r="F342" s="10">
        <v>1584.9005408030575</v>
      </c>
      <c r="G342" s="42">
        <v>1645.7607215698947</v>
      </c>
      <c r="H342" s="45" t="s">
        <v>631</v>
      </c>
    </row>
    <row r="343" spans="1:8" ht="31.5">
      <c r="A343" s="22">
        <v>398</v>
      </c>
      <c r="B343" s="26">
        <v>43374</v>
      </c>
      <c r="C343" s="27" t="s">
        <v>621</v>
      </c>
      <c r="D343" s="11" t="s">
        <v>307</v>
      </c>
      <c r="E343" s="11"/>
      <c r="F343" s="10">
        <v>2743.097089851446</v>
      </c>
      <c r="G343" s="42">
        <v>2848.432018101741</v>
      </c>
      <c r="H343" s="45" t="s">
        <v>631</v>
      </c>
    </row>
    <row r="344" spans="1:8" ht="25.5">
      <c r="A344" s="22">
        <v>398</v>
      </c>
      <c r="B344" s="26">
        <v>43374</v>
      </c>
      <c r="C344" s="27" t="s">
        <v>621</v>
      </c>
      <c r="D344" s="11" t="s">
        <v>308</v>
      </c>
      <c r="E344" s="11"/>
      <c r="F344" s="10">
        <v>980.2353140837631</v>
      </c>
      <c r="G344" s="42">
        <v>1017.8763501445796</v>
      </c>
      <c r="H344" s="45" t="s">
        <v>631</v>
      </c>
    </row>
    <row r="345" spans="1:8" ht="31.5">
      <c r="A345" s="22">
        <v>398</v>
      </c>
      <c r="B345" s="26">
        <v>43374</v>
      </c>
      <c r="C345" s="27" t="s">
        <v>621</v>
      </c>
      <c r="D345" s="11" t="s">
        <v>309</v>
      </c>
      <c r="E345" s="11"/>
      <c r="F345" s="10">
        <v>4186.1491656041435</v>
      </c>
      <c r="G345" s="42">
        <v>4346.897293563343</v>
      </c>
      <c r="H345" s="45" t="s">
        <v>631</v>
      </c>
    </row>
    <row r="346" spans="1:8" ht="31.5">
      <c r="A346" s="22">
        <v>398</v>
      </c>
      <c r="B346" s="26">
        <v>43374</v>
      </c>
      <c r="C346" s="27" t="s">
        <v>621</v>
      </c>
      <c r="D346" s="11" t="s">
        <v>310</v>
      </c>
      <c r="E346" s="11"/>
      <c r="F346" s="10">
        <v>6198.720879836906</v>
      </c>
      <c r="G346" s="42">
        <v>6436.751761622642</v>
      </c>
      <c r="H346" s="45" t="s">
        <v>631</v>
      </c>
    </row>
    <row r="347" spans="1:8" ht="31.5">
      <c r="A347" s="22">
        <v>398</v>
      </c>
      <c r="B347" s="26">
        <v>43374</v>
      </c>
      <c r="C347" s="27" t="s">
        <v>621</v>
      </c>
      <c r="D347" s="11" t="s">
        <v>311</v>
      </c>
      <c r="E347" s="11"/>
      <c r="F347" s="10">
        <v>12075.43028539656</v>
      </c>
      <c r="G347" s="42">
        <v>12539.126808355786</v>
      </c>
      <c r="H347" s="45" t="s">
        <v>631</v>
      </c>
    </row>
    <row r="348" spans="1:8" ht="31.5">
      <c r="A348" s="22">
        <v>398</v>
      </c>
      <c r="B348" s="26">
        <v>43374</v>
      </c>
      <c r="C348" s="27" t="s">
        <v>621</v>
      </c>
      <c r="D348" s="11" t="s">
        <v>312</v>
      </c>
      <c r="E348" s="11"/>
      <c r="F348" s="10">
        <v>2643.331184046102</v>
      </c>
      <c r="G348" s="42">
        <v>2744.8351015134726</v>
      </c>
      <c r="H348" s="45" t="s">
        <v>632</v>
      </c>
    </row>
    <row r="349" spans="1:8" ht="31.5">
      <c r="A349" s="22">
        <v>398</v>
      </c>
      <c r="B349" s="26">
        <v>43374</v>
      </c>
      <c r="C349" s="27" t="s">
        <v>621</v>
      </c>
      <c r="D349" s="11" t="s">
        <v>313</v>
      </c>
      <c r="E349" s="11"/>
      <c r="F349" s="10">
        <v>3818.1450436221485</v>
      </c>
      <c r="G349" s="42">
        <v>3964.761813297239</v>
      </c>
      <c r="H349" s="45" t="s">
        <v>632</v>
      </c>
    </row>
    <row r="350" spans="1:8" ht="31.5">
      <c r="A350" s="22">
        <v>398</v>
      </c>
      <c r="B350" s="26">
        <v>43374</v>
      </c>
      <c r="C350" s="27" t="s">
        <v>621</v>
      </c>
      <c r="D350" s="11" t="s">
        <v>314</v>
      </c>
      <c r="E350" s="11"/>
      <c r="F350" s="10">
        <v>5653.791699209722</v>
      </c>
      <c r="G350" s="42">
        <v>5870.897300459374</v>
      </c>
      <c r="H350" s="45" t="s">
        <v>632</v>
      </c>
    </row>
    <row r="351" spans="1:8" ht="31.5">
      <c r="A351" s="22">
        <v>398</v>
      </c>
      <c r="B351" s="26">
        <v>43374</v>
      </c>
      <c r="C351" s="27" t="s">
        <v>621</v>
      </c>
      <c r="D351" s="11" t="s">
        <v>315</v>
      </c>
      <c r="E351" s="11"/>
      <c r="F351" s="10">
        <v>11013.879933525432</v>
      </c>
      <c r="G351" s="42">
        <v>11436.812922972807</v>
      </c>
      <c r="H351" s="45" t="s">
        <v>632</v>
      </c>
    </row>
    <row r="352" spans="1:8" ht="15.75">
      <c r="A352" s="22">
        <v>398</v>
      </c>
      <c r="B352" s="26">
        <v>43374</v>
      </c>
      <c r="C352" s="27" t="s">
        <v>621</v>
      </c>
      <c r="D352" s="11" t="s">
        <v>316</v>
      </c>
      <c r="E352" s="11"/>
      <c r="F352" s="10">
        <v>1418.0182812651722</v>
      </c>
      <c r="G352" s="42">
        <v>1472.470183265755</v>
      </c>
      <c r="H352" s="44"/>
    </row>
    <row r="353" spans="1:8" ht="15.75">
      <c r="A353" s="22">
        <v>398</v>
      </c>
      <c r="B353" s="26">
        <v>43374</v>
      </c>
      <c r="C353" s="27" t="s">
        <v>621</v>
      </c>
      <c r="D353" s="11" t="s">
        <v>317</v>
      </c>
      <c r="E353" s="11"/>
      <c r="F353" s="10">
        <v>2048.2486284941374</v>
      </c>
      <c r="G353" s="42">
        <v>2126.9013758283118</v>
      </c>
      <c r="H353" s="44"/>
    </row>
    <row r="354" spans="1:8" ht="15.75">
      <c r="A354" s="22">
        <v>398</v>
      </c>
      <c r="B354" s="26">
        <v>43374</v>
      </c>
      <c r="C354" s="27" t="s">
        <v>621</v>
      </c>
      <c r="D354" s="11" t="s">
        <v>318</v>
      </c>
      <c r="E354" s="11"/>
      <c r="F354" s="10">
        <v>3032.9835460393974</v>
      </c>
      <c r="G354" s="42">
        <v>3149.45011420731</v>
      </c>
      <c r="H354" s="44"/>
    </row>
    <row r="355" spans="1:8" ht="15.75">
      <c r="A355" s="22">
        <v>398</v>
      </c>
      <c r="B355" s="26">
        <v>43374</v>
      </c>
      <c r="C355" s="27" t="s">
        <v>621</v>
      </c>
      <c r="D355" s="11" t="s">
        <v>319</v>
      </c>
      <c r="E355" s="11"/>
      <c r="F355" s="10">
        <v>5908.409505271553</v>
      </c>
      <c r="G355" s="42">
        <v>6135.29243027398</v>
      </c>
      <c r="H355" s="44"/>
    </row>
    <row r="356" spans="1:8" ht="15.75">
      <c r="A356" s="22">
        <v>398</v>
      </c>
      <c r="B356" s="26">
        <v>43374</v>
      </c>
      <c r="C356" s="27" t="s">
        <v>621</v>
      </c>
      <c r="D356" s="11" t="s">
        <v>320</v>
      </c>
      <c r="E356" s="11"/>
      <c r="F356" s="10">
        <v>1936.1861144369686</v>
      </c>
      <c r="G356" s="42">
        <v>2010.5356612313483</v>
      </c>
      <c r="H356" s="44"/>
    </row>
    <row r="357" spans="1:8" ht="15.75">
      <c r="A357" s="22">
        <v>398</v>
      </c>
      <c r="B357" s="26">
        <v>43374</v>
      </c>
      <c r="C357" s="27" t="s">
        <v>621</v>
      </c>
      <c r="D357" s="11" t="s">
        <v>321</v>
      </c>
      <c r="E357" s="11"/>
      <c r="F357" s="10">
        <v>2796.7132764089542</v>
      </c>
      <c r="G357" s="42">
        <v>2904.1070662230577</v>
      </c>
      <c r="H357" s="44"/>
    </row>
    <row r="358" spans="1:8" ht="15.75">
      <c r="A358" s="22">
        <v>398</v>
      </c>
      <c r="B358" s="26">
        <v>43374</v>
      </c>
      <c r="C358" s="27" t="s">
        <v>621</v>
      </c>
      <c r="D358" s="11" t="s">
        <v>322</v>
      </c>
      <c r="E358" s="11"/>
      <c r="F358" s="10">
        <v>4141.286966990184</v>
      </c>
      <c r="G358" s="42">
        <v>4300.312386522607</v>
      </c>
      <c r="H358" s="44"/>
    </row>
    <row r="359" spans="1:8" ht="15.75">
      <c r="A359" s="22">
        <v>398</v>
      </c>
      <c r="B359" s="26">
        <v>43374</v>
      </c>
      <c r="C359" s="27" t="s">
        <v>621</v>
      </c>
      <c r="D359" s="11" t="s">
        <v>323</v>
      </c>
      <c r="E359" s="11"/>
      <c r="F359" s="10">
        <v>8067.442143487369</v>
      </c>
      <c r="G359" s="42">
        <v>8377.231921797284</v>
      </c>
      <c r="H359" s="44"/>
    </row>
    <row r="360" spans="1:8" ht="31.5">
      <c r="A360" s="22">
        <v>398</v>
      </c>
      <c r="B360" s="26">
        <v>43374</v>
      </c>
      <c r="C360" s="27" t="s">
        <v>621</v>
      </c>
      <c r="D360" s="11" t="s">
        <v>324</v>
      </c>
      <c r="E360" s="11"/>
      <c r="F360" s="10">
        <v>650.0307863131605</v>
      </c>
      <c r="G360" s="42">
        <v>674.991968507586</v>
      </c>
      <c r="H360" s="44"/>
    </row>
    <row r="361" spans="1:8" ht="31.5">
      <c r="A361" s="22">
        <v>398</v>
      </c>
      <c r="B361" s="26">
        <v>43374</v>
      </c>
      <c r="C361" s="27" t="s">
        <v>621</v>
      </c>
      <c r="D361" s="11" t="s">
        <v>325</v>
      </c>
      <c r="E361" s="11"/>
      <c r="F361" s="10">
        <v>815.2928506300658</v>
      </c>
      <c r="G361" s="42">
        <v>846.6000960942603</v>
      </c>
      <c r="H361" s="44"/>
    </row>
    <row r="362" spans="1:8" ht="31.5">
      <c r="A362" s="22">
        <v>398</v>
      </c>
      <c r="B362" s="26">
        <v>43374</v>
      </c>
      <c r="C362" s="27" t="s">
        <v>621</v>
      </c>
      <c r="D362" s="11" t="s">
        <v>326</v>
      </c>
      <c r="E362" s="11"/>
      <c r="F362" s="10">
        <v>1019.1160632875822</v>
      </c>
      <c r="G362" s="42">
        <v>1058.2501201178252</v>
      </c>
      <c r="H362" s="44"/>
    </row>
    <row r="363" spans="1:8" ht="31.5">
      <c r="A363" s="22">
        <v>398</v>
      </c>
      <c r="B363" s="26">
        <v>43374</v>
      </c>
      <c r="C363" s="27" t="s">
        <v>621</v>
      </c>
      <c r="D363" s="11" t="s">
        <v>327</v>
      </c>
      <c r="E363" s="11"/>
      <c r="F363" s="10">
        <v>1198.1499662975627</v>
      </c>
      <c r="G363" s="42">
        <v>1244.1589250033892</v>
      </c>
      <c r="H363" s="44"/>
    </row>
    <row r="364" spans="1:8" ht="31.5">
      <c r="A364" s="22">
        <v>398</v>
      </c>
      <c r="B364" s="26">
        <v>43374</v>
      </c>
      <c r="C364" s="27" t="s">
        <v>621</v>
      </c>
      <c r="D364" s="11" t="s">
        <v>328</v>
      </c>
      <c r="E364" s="11"/>
      <c r="F364" s="10">
        <v>1382.6926047847735</v>
      </c>
      <c r="G364" s="42">
        <v>1435.7880008085087</v>
      </c>
      <c r="H364" s="44"/>
    </row>
    <row r="365" spans="1:8" ht="31.5">
      <c r="A365" s="22">
        <v>398</v>
      </c>
      <c r="B365" s="26">
        <v>43374</v>
      </c>
      <c r="C365" s="27" t="s">
        <v>621</v>
      </c>
      <c r="D365" s="11" t="s">
        <v>329</v>
      </c>
      <c r="E365" s="11"/>
      <c r="F365" s="10">
        <v>1567.2352432719845</v>
      </c>
      <c r="G365" s="42">
        <v>1627.4170766136285</v>
      </c>
      <c r="H365" s="44"/>
    </row>
    <row r="366" spans="1:8" ht="31.5">
      <c r="A366" s="22">
        <v>398</v>
      </c>
      <c r="B366" s="26">
        <v>43374</v>
      </c>
      <c r="C366" s="27" t="s">
        <v>621</v>
      </c>
      <c r="D366" s="11" t="s">
        <v>330</v>
      </c>
      <c r="E366" s="11"/>
      <c r="F366" s="10">
        <v>650.0307863131605</v>
      </c>
      <c r="G366" s="42">
        <v>674.991968507586</v>
      </c>
      <c r="H366" s="44"/>
    </row>
    <row r="367" spans="1:8" ht="31.5">
      <c r="A367" s="22">
        <v>398</v>
      </c>
      <c r="B367" s="26">
        <v>43374</v>
      </c>
      <c r="C367" s="27" t="s">
        <v>621</v>
      </c>
      <c r="D367" s="11" t="s">
        <v>331</v>
      </c>
      <c r="E367" s="11"/>
      <c r="F367" s="10">
        <v>815.2928506300658</v>
      </c>
      <c r="G367" s="42">
        <v>846.6000960942603</v>
      </c>
      <c r="H367" s="44"/>
    </row>
    <row r="368" spans="1:8" ht="31.5">
      <c r="A368" s="22">
        <v>398</v>
      </c>
      <c r="B368" s="26">
        <v>43374</v>
      </c>
      <c r="C368" s="27" t="s">
        <v>621</v>
      </c>
      <c r="D368" s="11" t="s">
        <v>332</v>
      </c>
      <c r="E368" s="11"/>
      <c r="F368" s="10">
        <v>1019.1160632875822</v>
      </c>
      <c r="G368" s="42">
        <v>1058.2501201178252</v>
      </c>
      <c r="H368" s="44"/>
    </row>
    <row r="369" spans="1:8" ht="31.5">
      <c r="A369" s="22">
        <v>398</v>
      </c>
      <c r="B369" s="26">
        <v>43374</v>
      </c>
      <c r="C369" s="27" t="s">
        <v>621</v>
      </c>
      <c r="D369" s="11" t="s">
        <v>333</v>
      </c>
      <c r="E369" s="11"/>
      <c r="F369" s="10">
        <v>1198.1499662975627</v>
      </c>
      <c r="G369" s="42">
        <v>1244.1589250033892</v>
      </c>
      <c r="H369" s="44"/>
    </row>
    <row r="370" spans="1:8" ht="31.5">
      <c r="A370" s="22">
        <v>398</v>
      </c>
      <c r="B370" s="26">
        <v>43374</v>
      </c>
      <c r="C370" s="27" t="s">
        <v>621</v>
      </c>
      <c r="D370" s="11" t="s">
        <v>334</v>
      </c>
      <c r="E370" s="11"/>
      <c r="F370" s="10">
        <v>1382.6926047847735</v>
      </c>
      <c r="G370" s="42">
        <v>1435.7880008085087</v>
      </c>
      <c r="H370" s="44"/>
    </row>
    <row r="371" spans="1:8" ht="31.5">
      <c r="A371" s="22">
        <v>398</v>
      </c>
      <c r="B371" s="26">
        <v>43374</v>
      </c>
      <c r="C371" s="27" t="s">
        <v>621</v>
      </c>
      <c r="D371" s="11" t="s">
        <v>335</v>
      </c>
      <c r="E371" s="11"/>
      <c r="F371" s="10">
        <v>1567.2352432719845</v>
      </c>
      <c r="G371" s="42">
        <v>1627.4170766136285</v>
      </c>
      <c r="H371" s="44"/>
    </row>
    <row r="372" spans="1:8" ht="15.75">
      <c r="A372" s="22">
        <v>398</v>
      </c>
      <c r="B372" s="26">
        <v>43374</v>
      </c>
      <c r="C372" s="27" t="s">
        <v>621</v>
      </c>
      <c r="D372" s="11" t="s">
        <v>336</v>
      </c>
      <c r="E372" s="11"/>
      <c r="F372" s="10">
        <v>557.6671940822895</v>
      </c>
      <c r="G372" s="42">
        <v>579.0816143350494</v>
      </c>
      <c r="H372" s="44"/>
    </row>
    <row r="373" spans="1:8" ht="31.5">
      <c r="A373" s="22">
        <v>398</v>
      </c>
      <c r="B373" s="26">
        <v>43374</v>
      </c>
      <c r="C373" s="27" t="s">
        <v>621</v>
      </c>
      <c r="D373" s="11" t="s">
        <v>337</v>
      </c>
      <c r="E373" s="11"/>
      <c r="F373" s="10">
        <v>849.7785814587269</v>
      </c>
      <c r="G373" s="42">
        <v>882.410078986742</v>
      </c>
      <c r="H373" s="44"/>
    </row>
    <row r="374" spans="1:8" ht="31.5">
      <c r="A374" s="22">
        <v>398</v>
      </c>
      <c r="B374" s="26">
        <v>43374</v>
      </c>
      <c r="C374" s="27" t="s">
        <v>621</v>
      </c>
      <c r="D374" s="11" t="s">
        <v>338</v>
      </c>
      <c r="E374" s="11"/>
      <c r="F374" s="10">
        <v>1141.889968835164</v>
      </c>
      <c r="G374" s="42">
        <v>1185.7385436384343</v>
      </c>
      <c r="H374" s="44"/>
    </row>
    <row r="375" spans="1:8" ht="31.5">
      <c r="A375" s="22">
        <v>398</v>
      </c>
      <c r="B375" s="26">
        <v>43374</v>
      </c>
      <c r="C375" s="27" t="s">
        <v>621</v>
      </c>
      <c r="D375" s="11" t="s">
        <v>339</v>
      </c>
      <c r="E375" s="11"/>
      <c r="F375" s="10">
        <v>1434.001356211601</v>
      </c>
      <c r="G375" s="42">
        <v>1489.0670082901265</v>
      </c>
      <c r="H375" s="44"/>
    </row>
    <row r="376" spans="1:8" ht="31.5">
      <c r="A376" s="22">
        <v>398</v>
      </c>
      <c r="B376" s="26">
        <v>43374</v>
      </c>
      <c r="C376" s="27" t="s">
        <v>621</v>
      </c>
      <c r="D376" s="11" t="s">
        <v>340</v>
      </c>
      <c r="E376" s="11"/>
      <c r="F376" s="10">
        <v>1726.112743588039</v>
      </c>
      <c r="G376" s="42">
        <v>1792.3954729418194</v>
      </c>
      <c r="H376" s="44"/>
    </row>
    <row r="377" spans="1:8" ht="31.5">
      <c r="A377" s="22">
        <v>398</v>
      </c>
      <c r="B377" s="26">
        <v>43374</v>
      </c>
      <c r="C377" s="27" t="s">
        <v>621</v>
      </c>
      <c r="D377" s="11" t="s">
        <v>341</v>
      </c>
      <c r="E377" s="11"/>
      <c r="F377" s="10">
        <v>1991.6685502938901</v>
      </c>
      <c r="G377" s="42">
        <v>2068.1486226251754</v>
      </c>
      <c r="H377" s="44"/>
    </row>
    <row r="378" spans="1:8" ht="15.75">
      <c r="A378" s="22">
        <v>398</v>
      </c>
      <c r="B378" s="26">
        <v>43374</v>
      </c>
      <c r="C378" s="27" t="s">
        <v>621</v>
      </c>
      <c r="D378" s="11" t="s">
        <v>342</v>
      </c>
      <c r="E378" s="11"/>
      <c r="F378" s="10">
        <v>585.4546719226349</v>
      </c>
      <c r="G378" s="42">
        <v>607.9361313244641</v>
      </c>
      <c r="H378" s="44"/>
    </row>
    <row r="379" spans="1:8" ht="31.5">
      <c r="A379" s="22">
        <v>398</v>
      </c>
      <c r="B379" s="26">
        <v>43374</v>
      </c>
      <c r="C379" s="27" t="s">
        <v>621</v>
      </c>
      <c r="D379" s="11" t="s">
        <v>343</v>
      </c>
      <c r="E379" s="11"/>
      <c r="F379" s="10">
        <v>731.8183399032937</v>
      </c>
      <c r="G379" s="42">
        <v>759.9201641555801</v>
      </c>
      <c r="H379" s="44"/>
    </row>
    <row r="380" spans="1:8" ht="31.5">
      <c r="A380" s="22">
        <v>398</v>
      </c>
      <c r="B380" s="26">
        <v>43374</v>
      </c>
      <c r="C380" s="27" t="s">
        <v>621</v>
      </c>
      <c r="D380" s="11" t="s">
        <v>344</v>
      </c>
      <c r="E380" s="11"/>
      <c r="F380" s="10">
        <v>878.1820078839521</v>
      </c>
      <c r="G380" s="42">
        <v>911.9041969866959</v>
      </c>
      <c r="H380" s="44"/>
    </row>
    <row r="381" spans="1:8" ht="31.5">
      <c r="A381" s="22">
        <v>398</v>
      </c>
      <c r="B381" s="26">
        <v>43374</v>
      </c>
      <c r="C381" s="27" t="s">
        <v>621</v>
      </c>
      <c r="D381" s="11" t="s">
        <v>345</v>
      </c>
      <c r="E381" s="11"/>
      <c r="F381" s="10">
        <v>1024.545675864611</v>
      </c>
      <c r="G381" s="42">
        <v>1063.888229817812</v>
      </c>
      <c r="H381" s="44"/>
    </row>
    <row r="382" spans="1:8" ht="31.5">
      <c r="A382" s="22">
        <v>398</v>
      </c>
      <c r="B382" s="26">
        <v>43374</v>
      </c>
      <c r="C382" s="27" t="s">
        <v>621</v>
      </c>
      <c r="D382" s="11" t="s">
        <v>346</v>
      </c>
      <c r="E382" s="11"/>
      <c r="F382" s="10">
        <v>1170.9093438452699</v>
      </c>
      <c r="G382" s="42">
        <v>1215.8722626489282</v>
      </c>
      <c r="H382" s="44"/>
    </row>
    <row r="383" spans="1:8" ht="15.75">
      <c r="A383" s="22">
        <v>398</v>
      </c>
      <c r="B383" s="26">
        <v>43374</v>
      </c>
      <c r="C383" s="27" t="s">
        <v>621</v>
      </c>
      <c r="D383" s="11" t="s">
        <v>347</v>
      </c>
      <c r="E383" s="11"/>
      <c r="F383" s="10">
        <v>1317.2730118259287</v>
      </c>
      <c r="G383" s="42">
        <v>1367.8562954800443</v>
      </c>
      <c r="H383" s="44"/>
    </row>
    <row r="384" spans="1:8" ht="31.5">
      <c r="A384" s="22">
        <v>398</v>
      </c>
      <c r="B384" s="26">
        <v>43374</v>
      </c>
      <c r="C384" s="27" t="s">
        <v>621</v>
      </c>
      <c r="D384" s="11" t="s">
        <v>348</v>
      </c>
      <c r="E384" s="11"/>
      <c r="F384" s="10">
        <v>351.27280315358087</v>
      </c>
      <c r="G384" s="42">
        <v>364.76167879467835</v>
      </c>
      <c r="H384" s="44"/>
    </row>
    <row r="385" spans="1:8" ht="31.5">
      <c r="A385" s="22">
        <v>398</v>
      </c>
      <c r="B385" s="26">
        <v>43374</v>
      </c>
      <c r="C385" s="27" t="s">
        <v>621</v>
      </c>
      <c r="D385" s="11" t="s">
        <v>349</v>
      </c>
      <c r="E385" s="11"/>
      <c r="F385" s="10">
        <v>386.40008346893893</v>
      </c>
      <c r="G385" s="42">
        <v>401.23784667414617</v>
      </c>
      <c r="H385" s="44"/>
    </row>
    <row r="386" spans="1:8" ht="31.5">
      <c r="A386" s="22">
        <v>398</v>
      </c>
      <c r="B386" s="26">
        <v>43374</v>
      </c>
      <c r="C386" s="27" t="s">
        <v>621</v>
      </c>
      <c r="D386" s="11" t="s">
        <v>350</v>
      </c>
      <c r="E386" s="11"/>
      <c r="F386" s="10">
        <v>421.52736378429717</v>
      </c>
      <c r="G386" s="42">
        <v>437.7140145536141</v>
      </c>
      <c r="H386" s="44"/>
    </row>
    <row r="387" spans="1:8" ht="31.5">
      <c r="A387" s="22">
        <v>398</v>
      </c>
      <c r="B387" s="26">
        <v>43374</v>
      </c>
      <c r="C387" s="27" t="s">
        <v>621</v>
      </c>
      <c r="D387" s="11" t="s">
        <v>351</v>
      </c>
      <c r="E387" s="11"/>
      <c r="F387" s="10">
        <v>456.6546440996551</v>
      </c>
      <c r="G387" s="42">
        <v>474.1901824330819</v>
      </c>
      <c r="H387" s="44"/>
    </row>
    <row r="388" spans="1:8" ht="31.5">
      <c r="A388" s="22">
        <v>398</v>
      </c>
      <c r="B388" s="26">
        <v>43374</v>
      </c>
      <c r="C388" s="27" t="s">
        <v>621</v>
      </c>
      <c r="D388" s="11" t="s">
        <v>352</v>
      </c>
      <c r="E388" s="11"/>
      <c r="F388" s="10">
        <v>491.78192441501324</v>
      </c>
      <c r="G388" s="42">
        <v>510.6663503125497</v>
      </c>
      <c r="H388" s="44"/>
    </row>
    <row r="389" spans="1:8" ht="31.5">
      <c r="A389" s="22">
        <v>398</v>
      </c>
      <c r="B389" s="26">
        <v>43374</v>
      </c>
      <c r="C389" s="27" t="s">
        <v>621</v>
      </c>
      <c r="D389" s="11" t="s">
        <v>353</v>
      </c>
      <c r="E389" s="11"/>
      <c r="F389" s="10">
        <v>526.9092047303714</v>
      </c>
      <c r="G389" s="42">
        <v>547.1425181920176</v>
      </c>
      <c r="H389" s="44"/>
    </row>
    <row r="390" spans="1:8" ht="31.5">
      <c r="A390" s="22">
        <v>398</v>
      </c>
      <c r="B390" s="26">
        <v>43374</v>
      </c>
      <c r="C390" s="27" t="s">
        <v>621</v>
      </c>
      <c r="D390" s="11" t="s">
        <v>354</v>
      </c>
      <c r="E390" s="11"/>
      <c r="F390" s="10">
        <v>796.6674201175562</v>
      </c>
      <c r="G390" s="42">
        <v>827.2594490500703</v>
      </c>
      <c r="H390" s="44"/>
    </row>
    <row r="391" spans="1:8" ht="31.5">
      <c r="A391" s="22">
        <v>398</v>
      </c>
      <c r="B391" s="26">
        <v>43374</v>
      </c>
      <c r="C391" s="27" t="s">
        <v>621</v>
      </c>
      <c r="D391" s="11" t="s">
        <v>355</v>
      </c>
      <c r="E391" s="11"/>
      <c r="F391" s="10">
        <v>985.875932395476</v>
      </c>
      <c r="G391" s="42">
        <v>1023.7335681994622</v>
      </c>
      <c r="H391" s="44"/>
    </row>
    <row r="392" spans="1:8" ht="31.5">
      <c r="A392" s="22">
        <v>398</v>
      </c>
      <c r="B392" s="26">
        <v>43374</v>
      </c>
      <c r="C392" s="27" t="s">
        <v>621</v>
      </c>
      <c r="D392" s="11" t="s">
        <v>356</v>
      </c>
      <c r="E392" s="11"/>
      <c r="F392" s="10">
        <v>1151.8483115866331</v>
      </c>
      <c r="G392" s="42">
        <v>1196.0792867515597</v>
      </c>
      <c r="H392" s="44"/>
    </row>
    <row r="393" spans="1:8" ht="31.5">
      <c r="A393" s="22">
        <v>398</v>
      </c>
      <c r="B393" s="26">
        <v>43374</v>
      </c>
      <c r="C393" s="27" t="s">
        <v>621</v>
      </c>
      <c r="D393" s="11" t="s">
        <v>357</v>
      </c>
      <c r="E393" s="11"/>
      <c r="F393" s="10">
        <v>1367.6124045351385</v>
      </c>
      <c r="G393" s="42">
        <v>1420.1287208692875</v>
      </c>
      <c r="H393" s="44"/>
    </row>
    <row r="394" spans="1:8" ht="31.5">
      <c r="A394" s="22">
        <v>398</v>
      </c>
      <c r="B394" s="26">
        <v>43374</v>
      </c>
      <c r="C394" s="27" t="s">
        <v>621</v>
      </c>
      <c r="D394" s="11" t="s">
        <v>358</v>
      </c>
      <c r="E394" s="11"/>
      <c r="F394" s="10">
        <v>1556.8209168130575</v>
      </c>
      <c r="G394" s="42">
        <v>1616.6028400186788</v>
      </c>
      <c r="H394" s="44"/>
    </row>
    <row r="395" spans="1:8" ht="31.5">
      <c r="A395" s="22">
        <v>398</v>
      </c>
      <c r="B395" s="26">
        <v>43374</v>
      </c>
      <c r="C395" s="27" t="s">
        <v>621</v>
      </c>
      <c r="D395" s="11" t="s">
        <v>359</v>
      </c>
      <c r="E395" s="11"/>
      <c r="F395" s="10">
        <v>1749.3488766748005</v>
      </c>
      <c r="G395" s="42">
        <v>1816.5238735391129</v>
      </c>
      <c r="H395" s="44"/>
    </row>
    <row r="396" spans="1:8" ht="31.5">
      <c r="A396" s="22">
        <v>398</v>
      </c>
      <c r="B396" s="26">
        <v>43374</v>
      </c>
      <c r="C396" s="27" t="s">
        <v>621</v>
      </c>
      <c r="D396" s="11" t="s">
        <v>360</v>
      </c>
      <c r="E396" s="11"/>
      <c r="F396" s="10">
        <v>892.8253540200135</v>
      </c>
      <c r="G396" s="42">
        <v>927.1098476143819</v>
      </c>
      <c r="H396" s="44"/>
    </row>
    <row r="397" spans="1:8" ht="15.75">
      <c r="A397" s="22">
        <v>398</v>
      </c>
      <c r="B397" s="26">
        <v>43374</v>
      </c>
      <c r="C397" s="27" t="s">
        <v>621</v>
      </c>
      <c r="D397" s="11" t="s">
        <v>361</v>
      </c>
      <c r="E397" s="11"/>
      <c r="F397" s="10">
        <v>304.0232388695363</v>
      </c>
      <c r="G397" s="42">
        <v>315.6977312421265</v>
      </c>
      <c r="H397" s="44"/>
    </row>
    <row r="398" spans="1:8" ht="15.75">
      <c r="A398" s="22">
        <v>398</v>
      </c>
      <c r="B398" s="26">
        <v>43374</v>
      </c>
      <c r="C398" s="27" t="s">
        <v>621</v>
      </c>
      <c r="D398" s="11" t="s">
        <v>362</v>
      </c>
      <c r="E398" s="11"/>
      <c r="F398" s="10">
        <v>602.475645395619</v>
      </c>
      <c r="G398" s="42">
        <v>625.6107101788108</v>
      </c>
      <c r="H398" s="44"/>
    </row>
    <row r="399" spans="1:8" ht="15.75">
      <c r="A399" s="22">
        <v>398</v>
      </c>
      <c r="B399" s="26">
        <v>43374</v>
      </c>
      <c r="C399" s="27" t="s">
        <v>621</v>
      </c>
      <c r="D399" s="11" t="s">
        <v>363</v>
      </c>
      <c r="E399" s="11"/>
      <c r="F399" s="10">
        <v>816.60855550611</v>
      </c>
      <c r="G399" s="42">
        <v>847.9663240375445</v>
      </c>
      <c r="H399" s="44"/>
    </row>
    <row r="400" spans="1:8" ht="15.75">
      <c r="A400" s="22">
        <v>398</v>
      </c>
      <c r="B400" s="26">
        <v>43374</v>
      </c>
      <c r="C400" s="27" t="s">
        <v>621</v>
      </c>
      <c r="D400" s="11" t="s">
        <v>364</v>
      </c>
      <c r="E400" s="11"/>
      <c r="F400" s="10">
        <v>827.4966695795246</v>
      </c>
      <c r="G400" s="42">
        <v>859.2725416913783</v>
      </c>
      <c r="H400" s="44"/>
    </row>
    <row r="401" spans="1:8" ht="15.75">
      <c r="A401" s="22">
        <v>398</v>
      </c>
      <c r="B401" s="26">
        <v>43374</v>
      </c>
      <c r="C401" s="27" t="s">
        <v>621</v>
      </c>
      <c r="D401" s="12" t="s">
        <v>365</v>
      </c>
      <c r="E401" s="12"/>
      <c r="F401" s="10">
        <v>272.20285183536987</v>
      </c>
      <c r="G401" s="42">
        <v>282.6554413458481</v>
      </c>
      <c r="H401" s="44"/>
    </row>
    <row r="402" spans="1:8" ht="15.75">
      <c r="A402" s="22">
        <v>398</v>
      </c>
      <c r="B402" s="26">
        <v>43374</v>
      </c>
      <c r="C402" s="27" t="s">
        <v>621</v>
      </c>
      <c r="D402" s="12" t="s">
        <v>366</v>
      </c>
      <c r="E402" s="12"/>
      <c r="F402" s="10">
        <v>544.4057036707397</v>
      </c>
      <c r="G402" s="42">
        <v>565.3108826916962</v>
      </c>
      <c r="H402" s="44"/>
    </row>
    <row r="403" spans="1:8" ht="15.75">
      <c r="A403" s="22">
        <v>398</v>
      </c>
      <c r="B403" s="26">
        <v>43374</v>
      </c>
      <c r="C403" s="27" t="s">
        <v>621</v>
      </c>
      <c r="D403" s="11" t="s">
        <v>367</v>
      </c>
      <c r="E403" s="11"/>
      <c r="F403" s="10">
        <v>580.6994172487894</v>
      </c>
      <c r="G403" s="42">
        <v>602.9982748711427</v>
      </c>
      <c r="H403" s="44"/>
    </row>
    <row r="404" spans="1:8" ht="15.75">
      <c r="A404" s="22">
        <v>398</v>
      </c>
      <c r="B404" s="26">
        <v>43374</v>
      </c>
      <c r="C404" s="27" t="s">
        <v>621</v>
      </c>
      <c r="D404" s="11" t="s">
        <v>368</v>
      </c>
      <c r="E404" s="11"/>
      <c r="F404" s="10">
        <v>635.1399876158633</v>
      </c>
      <c r="G404" s="42">
        <v>659.5293631403125</v>
      </c>
      <c r="H404" s="44"/>
    </row>
    <row r="405" spans="1:8" ht="15.75">
      <c r="A405" s="22">
        <v>398</v>
      </c>
      <c r="B405" s="26">
        <v>43374</v>
      </c>
      <c r="C405" s="27" t="s">
        <v>621</v>
      </c>
      <c r="D405" s="11" t="s">
        <v>369</v>
      </c>
      <c r="E405" s="11"/>
      <c r="F405" s="10">
        <v>391.97210664293266</v>
      </c>
      <c r="G405" s="42">
        <v>407.0238355380212</v>
      </c>
      <c r="H405" s="44"/>
    </row>
    <row r="406" spans="1:8" ht="15.75">
      <c r="A406" s="22">
        <v>398</v>
      </c>
      <c r="B406" s="26">
        <v>43374</v>
      </c>
      <c r="C406" s="27" t="s">
        <v>621</v>
      </c>
      <c r="D406" s="11" t="s">
        <v>370</v>
      </c>
      <c r="E406" s="11"/>
      <c r="F406" s="10">
        <v>446.41267701000675</v>
      </c>
      <c r="G406" s="42">
        <v>463.55492380719096</v>
      </c>
      <c r="H406" s="44"/>
    </row>
    <row r="407" spans="1:8" ht="15.75">
      <c r="A407" s="22">
        <v>398</v>
      </c>
      <c r="B407" s="26">
        <v>43374</v>
      </c>
      <c r="C407" s="27" t="s">
        <v>621</v>
      </c>
      <c r="D407" s="11" t="s">
        <v>371</v>
      </c>
      <c r="E407" s="11"/>
      <c r="F407" s="10">
        <v>4141.286966990185</v>
      </c>
      <c r="G407" s="42">
        <v>4300.312386522608</v>
      </c>
      <c r="H407" s="44"/>
    </row>
    <row r="408" spans="1:8" ht="31.5">
      <c r="A408" s="22">
        <v>398</v>
      </c>
      <c r="B408" s="26">
        <v>43374</v>
      </c>
      <c r="C408" s="27" t="s">
        <v>621</v>
      </c>
      <c r="D408" s="11" t="s">
        <v>372</v>
      </c>
      <c r="E408" s="11"/>
      <c r="F408" s="10">
        <v>9176.881285243964</v>
      </c>
      <c r="G408" s="42">
        <v>9529.273526597332</v>
      </c>
      <c r="H408" s="44"/>
    </row>
    <row r="409" spans="1:8" ht="31.5">
      <c r="A409" s="22">
        <v>398</v>
      </c>
      <c r="B409" s="26">
        <v>43374</v>
      </c>
      <c r="C409" s="27" t="s">
        <v>621</v>
      </c>
      <c r="D409" s="11" t="s">
        <v>373</v>
      </c>
      <c r="E409" s="11"/>
      <c r="F409" s="10">
        <v>12304.807737160703</v>
      </c>
      <c r="G409" s="42">
        <v>12777.312354267673</v>
      </c>
      <c r="H409" s="44"/>
    </row>
    <row r="410" spans="1:8" ht="31.5">
      <c r="A410" s="22">
        <v>398</v>
      </c>
      <c r="B410" s="26">
        <v>43374</v>
      </c>
      <c r="C410" s="27" t="s">
        <v>621</v>
      </c>
      <c r="D410" s="11" t="s">
        <v>374</v>
      </c>
      <c r="E410" s="11"/>
      <c r="F410" s="10">
        <v>15921.60067777217</v>
      </c>
      <c r="G410" s="42">
        <v>16532.990143798623</v>
      </c>
      <c r="H410" s="44"/>
    </row>
    <row r="411" spans="1:8" ht="31.5">
      <c r="A411" s="22">
        <v>398</v>
      </c>
      <c r="B411" s="26">
        <v>43374</v>
      </c>
      <c r="C411" s="27" t="s">
        <v>621</v>
      </c>
      <c r="D411" s="11" t="s">
        <v>375</v>
      </c>
      <c r="E411" s="11"/>
      <c r="F411" s="10">
        <v>19172.359683517003</v>
      </c>
      <c r="G411" s="42">
        <v>19908.578295364056</v>
      </c>
      <c r="H411" s="44"/>
    </row>
    <row r="412" spans="1:8" ht="31.5">
      <c r="A412" s="22">
        <v>398</v>
      </c>
      <c r="B412" s="26">
        <v>43374</v>
      </c>
      <c r="C412" s="27" t="s">
        <v>621</v>
      </c>
      <c r="D412" s="11" t="s">
        <v>376</v>
      </c>
      <c r="E412" s="11"/>
      <c r="F412" s="10">
        <v>22399.390521336696</v>
      </c>
      <c r="G412" s="42">
        <v>23259.52711735602</v>
      </c>
      <c r="H412" s="44"/>
    </row>
    <row r="413" spans="1:8" ht="31.5">
      <c r="A413" s="22">
        <v>398</v>
      </c>
      <c r="B413" s="26">
        <v>43374</v>
      </c>
      <c r="C413" s="27" t="s">
        <v>621</v>
      </c>
      <c r="D413" s="11" t="s">
        <v>377</v>
      </c>
      <c r="E413" s="11"/>
      <c r="F413" s="10">
        <v>26746.849783224003</v>
      </c>
      <c r="G413" s="42">
        <v>27773.9288148998</v>
      </c>
      <c r="H413" s="44"/>
    </row>
    <row r="414" spans="1:8" ht="31.5">
      <c r="A414" s="22">
        <v>398</v>
      </c>
      <c r="B414" s="26">
        <v>43374</v>
      </c>
      <c r="C414" s="27" t="s">
        <v>621</v>
      </c>
      <c r="D414" s="11" t="s">
        <v>378</v>
      </c>
      <c r="E414" s="11"/>
      <c r="F414" s="10">
        <v>203.4617060126896</v>
      </c>
      <c r="G414" s="42">
        <v>211.27463552357685</v>
      </c>
      <c r="H414" s="44"/>
    </row>
    <row r="415" spans="1:8" ht="31.5">
      <c r="A415" s="22">
        <v>398</v>
      </c>
      <c r="B415" s="26">
        <v>43374</v>
      </c>
      <c r="C415" s="27" t="s">
        <v>621</v>
      </c>
      <c r="D415" s="11" t="s">
        <v>379</v>
      </c>
      <c r="E415" s="11"/>
      <c r="F415" s="10">
        <v>228.0174291521522</v>
      </c>
      <c r="G415" s="42">
        <v>236.77329843159484</v>
      </c>
      <c r="H415" s="44"/>
    </row>
    <row r="416" spans="1:8" ht="31.5">
      <c r="A416" s="22">
        <v>398</v>
      </c>
      <c r="B416" s="26">
        <v>43374</v>
      </c>
      <c r="C416" s="27" t="s">
        <v>621</v>
      </c>
      <c r="D416" s="11" t="s">
        <v>380</v>
      </c>
      <c r="E416" s="11"/>
      <c r="F416" s="10">
        <v>290.4144882319125</v>
      </c>
      <c r="G416" s="42">
        <v>301.56640458001795</v>
      </c>
      <c r="H416" s="44"/>
    </row>
    <row r="417" spans="1:8" ht="31.5">
      <c r="A417" s="22">
        <v>398</v>
      </c>
      <c r="B417" s="26">
        <v>43374</v>
      </c>
      <c r="C417" s="27" t="s">
        <v>621</v>
      </c>
      <c r="D417" s="11" t="s">
        <v>381</v>
      </c>
      <c r="E417" s="11"/>
      <c r="F417" s="10">
        <v>329.13641999616755</v>
      </c>
      <c r="G417" s="42">
        <v>341.7752585240204</v>
      </c>
      <c r="H417" s="44"/>
    </row>
    <row r="418" spans="1:8" ht="31.5">
      <c r="A418" s="22">
        <v>398</v>
      </c>
      <c r="B418" s="26">
        <v>43374</v>
      </c>
      <c r="C418" s="27" t="s">
        <v>621</v>
      </c>
      <c r="D418" s="11" t="s">
        <v>382</v>
      </c>
      <c r="E418" s="11"/>
      <c r="F418" s="10">
        <v>255.56474964408295</v>
      </c>
      <c r="G418" s="42">
        <v>265.37843603041574</v>
      </c>
      <c r="H418" s="44"/>
    </row>
    <row r="419" spans="1:8" ht="31.5">
      <c r="A419" s="22">
        <v>398</v>
      </c>
      <c r="B419" s="26">
        <v>43374</v>
      </c>
      <c r="C419" s="27" t="s">
        <v>621</v>
      </c>
      <c r="D419" s="11" t="s">
        <v>383</v>
      </c>
      <c r="E419" s="11"/>
      <c r="F419" s="10">
        <v>278.797908702636</v>
      </c>
      <c r="G419" s="42">
        <v>289.5037483968172</v>
      </c>
      <c r="H419" s="44"/>
    </row>
    <row r="420" spans="1:8" ht="31.5">
      <c r="A420" s="22">
        <v>398</v>
      </c>
      <c r="B420" s="26">
        <v>43374</v>
      </c>
      <c r="C420" s="27" t="s">
        <v>621</v>
      </c>
      <c r="D420" s="11" t="s">
        <v>384</v>
      </c>
      <c r="E420" s="11"/>
      <c r="F420" s="10">
        <v>317.51984046689086</v>
      </c>
      <c r="G420" s="42">
        <v>329.7126023408195</v>
      </c>
      <c r="H420" s="44"/>
    </row>
    <row r="421" spans="1:8" ht="31.5">
      <c r="A421" s="22">
        <v>398</v>
      </c>
      <c r="B421" s="26">
        <v>43374</v>
      </c>
      <c r="C421" s="27" t="s">
        <v>621</v>
      </c>
      <c r="D421" s="11" t="s">
        <v>385</v>
      </c>
      <c r="E421" s="11"/>
      <c r="F421" s="10">
        <v>360.1139654075715</v>
      </c>
      <c r="G421" s="42">
        <v>373.9423416792223</v>
      </c>
      <c r="H421" s="44"/>
    </row>
    <row r="422" spans="1:8" ht="31.5">
      <c r="A422" s="22">
        <v>398</v>
      </c>
      <c r="B422" s="26">
        <v>43374</v>
      </c>
      <c r="C422" s="27" t="s">
        <v>621</v>
      </c>
      <c r="D422" s="11" t="s">
        <v>386</v>
      </c>
      <c r="E422" s="11"/>
      <c r="F422" s="10">
        <v>282.6701018790615</v>
      </c>
      <c r="G422" s="42">
        <v>293.52463379121747</v>
      </c>
      <c r="H422" s="44"/>
    </row>
    <row r="423" spans="1:8" ht="31.5">
      <c r="A423" s="22">
        <v>398</v>
      </c>
      <c r="B423" s="26">
        <v>43374</v>
      </c>
      <c r="C423" s="27" t="s">
        <v>621</v>
      </c>
      <c r="D423" s="11" t="s">
        <v>387</v>
      </c>
      <c r="E423" s="11"/>
      <c r="F423" s="10">
        <v>309.77545411404003</v>
      </c>
      <c r="G423" s="42">
        <v>321.6708315520191</v>
      </c>
      <c r="H423" s="44"/>
    </row>
    <row r="424" spans="1:8" ht="31.5">
      <c r="A424" s="22">
        <v>398</v>
      </c>
      <c r="B424" s="26">
        <v>43374</v>
      </c>
      <c r="C424" s="27" t="s">
        <v>621</v>
      </c>
      <c r="D424" s="11" t="s">
        <v>388</v>
      </c>
      <c r="E424" s="11"/>
      <c r="F424" s="10">
        <v>360.1139654075715</v>
      </c>
      <c r="G424" s="42">
        <v>373.9423416792223</v>
      </c>
      <c r="H424" s="44"/>
    </row>
    <row r="425" spans="1:8" ht="31.5">
      <c r="A425" s="22">
        <v>398</v>
      </c>
      <c r="B425" s="26">
        <v>43374</v>
      </c>
      <c r="C425" s="27" t="s">
        <v>621</v>
      </c>
      <c r="D425" s="11" t="s">
        <v>389</v>
      </c>
      <c r="E425" s="11"/>
      <c r="F425" s="10">
        <v>398.83589717182656</v>
      </c>
      <c r="G425" s="42">
        <v>414.1511956232247</v>
      </c>
      <c r="H425" s="44"/>
    </row>
    <row r="426" spans="1:8" ht="31.5">
      <c r="A426" s="22">
        <v>398</v>
      </c>
      <c r="B426" s="26">
        <v>43374</v>
      </c>
      <c r="C426" s="27" t="s">
        <v>621</v>
      </c>
      <c r="D426" s="11" t="s">
        <v>390</v>
      </c>
      <c r="E426" s="11"/>
      <c r="F426" s="10">
        <v>862.9582703296836</v>
      </c>
      <c r="G426" s="42">
        <v>896.0958679103434</v>
      </c>
      <c r="H426" s="44"/>
    </row>
    <row r="427" spans="1:8" ht="31.5">
      <c r="A427" s="22">
        <v>398</v>
      </c>
      <c r="B427" s="26">
        <v>43374</v>
      </c>
      <c r="C427" s="27" t="s">
        <v>621</v>
      </c>
      <c r="D427" s="11" t="s">
        <v>391</v>
      </c>
      <c r="E427" s="11"/>
      <c r="F427" s="10">
        <v>919.085637505598</v>
      </c>
      <c r="G427" s="42">
        <v>954.378525985813</v>
      </c>
      <c r="H427" s="44"/>
    </row>
    <row r="428" spans="1:8" ht="31.5">
      <c r="A428" s="22">
        <v>398</v>
      </c>
      <c r="B428" s="26">
        <v>43374</v>
      </c>
      <c r="C428" s="27" t="s">
        <v>621</v>
      </c>
      <c r="D428" s="11" t="s">
        <v>392</v>
      </c>
      <c r="E428" s="11"/>
      <c r="F428" s="10">
        <v>1088.0862825755655</v>
      </c>
      <c r="G428" s="42">
        <v>1129.8687958264672</v>
      </c>
      <c r="H428" s="44"/>
    </row>
    <row r="429" spans="1:8" ht="31.5">
      <c r="A429" s="22">
        <v>398</v>
      </c>
      <c r="B429" s="26">
        <v>43374</v>
      </c>
      <c r="C429" s="27" t="s">
        <v>621</v>
      </c>
      <c r="D429" s="11" t="s">
        <v>393</v>
      </c>
      <c r="E429" s="11"/>
      <c r="F429" s="10">
        <v>1161.65795292765</v>
      </c>
      <c r="G429" s="42">
        <v>1206.2656183200718</v>
      </c>
      <c r="H429" s="44"/>
    </row>
    <row r="430" spans="1:8" ht="31.5">
      <c r="A430" s="22">
        <v>398</v>
      </c>
      <c r="B430" s="26">
        <v>43374</v>
      </c>
      <c r="C430" s="27" t="s">
        <v>621</v>
      </c>
      <c r="D430" s="11" t="s">
        <v>394</v>
      </c>
      <c r="E430" s="11"/>
      <c r="F430" s="10">
        <v>983.5370668120768</v>
      </c>
      <c r="G430" s="42">
        <v>1021.3048901776606</v>
      </c>
      <c r="H430" s="44"/>
    </row>
    <row r="431" spans="1:8" ht="31.5">
      <c r="A431" s="22">
        <v>398</v>
      </c>
      <c r="B431" s="26">
        <v>43374</v>
      </c>
      <c r="C431" s="27" t="s">
        <v>621</v>
      </c>
      <c r="D431" s="11" t="s">
        <v>395</v>
      </c>
      <c r="E431" s="11"/>
      <c r="F431" s="10">
        <v>1041.6199644584594</v>
      </c>
      <c r="G431" s="42">
        <v>1081.6181710936642</v>
      </c>
      <c r="H431" s="44"/>
    </row>
    <row r="432" spans="1:8" ht="31.5">
      <c r="A432" s="22">
        <v>398</v>
      </c>
      <c r="B432" s="26">
        <v>43374</v>
      </c>
      <c r="C432" s="27" t="s">
        <v>621</v>
      </c>
      <c r="D432" s="11" t="s">
        <v>396</v>
      </c>
      <c r="E432" s="11"/>
      <c r="F432" s="10">
        <v>1115.191634810544</v>
      </c>
      <c r="G432" s="42">
        <v>1158.0149935872687</v>
      </c>
      <c r="H432" s="44"/>
    </row>
    <row r="433" spans="1:8" ht="31.5">
      <c r="A433" s="22">
        <v>398</v>
      </c>
      <c r="B433" s="26">
        <v>43374</v>
      </c>
      <c r="C433" s="27" t="s">
        <v>621</v>
      </c>
      <c r="D433" s="11" t="s">
        <v>397</v>
      </c>
      <c r="E433" s="11"/>
      <c r="F433" s="10">
        <v>1192.6354983390538</v>
      </c>
      <c r="G433" s="42">
        <v>1238.4327014752737</v>
      </c>
      <c r="H433" s="44"/>
    </row>
    <row r="434" spans="1:8" ht="31.5">
      <c r="A434" s="22">
        <v>398</v>
      </c>
      <c r="B434" s="26">
        <v>43374</v>
      </c>
      <c r="C434" s="27" t="s">
        <v>621</v>
      </c>
      <c r="D434" s="11" t="s">
        <v>398</v>
      </c>
      <c r="E434" s="11"/>
      <c r="F434" s="10">
        <v>1010.6424190470556</v>
      </c>
      <c r="G434" s="42">
        <v>1049.4510879384623</v>
      </c>
      <c r="H434" s="44"/>
    </row>
    <row r="435" spans="1:8" ht="31.5">
      <c r="A435" s="22">
        <v>398</v>
      </c>
      <c r="B435" s="26">
        <v>43374</v>
      </c>
      <c r="C435" s="27" t="s">
        <v>621</v>
      </c>
      <c r="D435" s="11" t="s">
        <v>399</v>
      </c>
      <c r="E435" s="11"/>
      <c r="F435" s="10">
        <v>1072.5975098698636</v>
      </c>
      <c r="G435" s="42">
        <v>1113.7852542488665</v>
      </c>
      <c r="H435" s="44"/>
    </row>
    <row r="436" spans="1:8" ht="31.5">
      <c r="A436" s="22">
        <v>398</v>
      </c>
      <c r="B436" s="26">
        <v>43374</v>
      </c>
      <c r="C436" s="27" t="s">
        <v>621</v>
      </c>
      <c r="D436" s="11" t="s">
        <v>400</v>
      </c>
      <c r="E436" s="11"/>
      <c r="F436" s="10">
        <v>1157.7857597512245</v>
      </c>
      <c r="G436" s="42">
        <v>1202.2447329256715</v>
      </c>
      <c r="H436" s="44"/>
    </row>
    <row r="437" spans="1:8" ht="31.5">
      <c r="A437" s="22">
        <v>398</v>
      </c>
      <c r="B437" s="26">
        <v>43374</v>
      </c>
      <c r="C437" s="27" t="s">
        <v>621</v>
      </c>
      <c r="D437" s="11" t="s">
        <v>401</v>
      </c>
      <c r="E437" s="11"/>
      <c r="F437" s="10">
        <v>1231.3574301033095</v>
      </c>
      <c r="G437" s="42">
        <v>1278.6415554192765</v>
      </c>
      <c r="H437" s="44"/>
    </row>
    <row r="438" spans="1:8" ht="31.5">
      <c r="A438" s="22">
        <v>398</v>
      </c>
      <c r="B438" s="26">
        <v>43374</v>
      </c>
      <c r="C438" s="27" t="s">
        <v>621</v>
      </c>
      <c r="D438" s="11" t="s">
        <v>402</v>
      </c>
      <c r="E438" s="11"/>
      <c r="F438" s="10">
        <v>330.7980971558628</v>
      </c>
      <c r="G438" s="42">
        <v>310.7432640369302</v>
      </c>
      <c r="H438" s="44"/>
    </row>
    <row r="439" spans="1:8" ht="31.5">
      <c r="A439" s="22">
        <v>398</v>
      </c>
      <c r="B439" s="26">
        <v>43374</v>
      </c>
      <c r="C439" s="27" t="s">
        <v>621</v>
      </c>
      <c r="D439" s="11" t="s">
        <v>403</v>
      </c>
      <c r="E439" s="11"/>
      <c r="F439" s="10">
        <v>357.41403600748384</v>
      </c>
      <c r="G439" s="42">
        <v>371.1387349901712</v>
      </c>
      <c r="H439" s="44"/>
    </row>
    <row r="440" spans="1:8" ht="31.5">
      <c r="A440" s="22">
        <v>398</v>
      </c>
      <c r="B440" s="26">
        <v>43374</v>
      </c>
      <c r="C440" s="27" t="s">
        <v>621</v>
      </c>
      <c r="D440" s="11" t="s">
        <v>404</v>
      </c>
      <c r="E440" s="11"/>
      <c r="F440" s="10">
        <v>420.6902749320533</v>
      </c>
      <c r="G440" s="42">
        <v>436.8447814894441</v>
      </c>
      <c r="H440" s="44"/>
    </row>
    <row r="441" spans="1:8" ht="31.5">
      <c r="A441" s="22">
        <v>398</v>
      </c>
      <c r="B441" s="26">
        <v>43374</v>
      </c>
      <c r="C441" s="27" t="s">
        <v>621</v>
      </c>
      <c r="D441" s="11" t="s">
        <v>405</v>
      </c>
      <c r="E441" s="11"/>
      <c r="F441" s="10">
        <v>461.14126290628906</v>
      </c>
      <c r="G441" s="42">
        <v>478.84908740189053</v>
      </c>
      <c r="H441" s="44"/>
    </row>
    <row r="442" spans="1:8" ht="31.5">
      <c r="A442" s="22">
        <v>398</v>
      </c>
      <c r="B442" s="26">
        <v>43374</v>
      </c>
      <c r="C442" s="27" t="s">
        <v>621</v>
      </c>
      <c r="D442" s="11" t="s">
        <v>406</v>
      </c>
      <c r="E442" s="11"/>
      <c r="F442" s="10">
        <v>505.6373496779486</v>
      </c>
      <c r="G442" s="42">
        <v>525.0538239055818</v>
      </c>
      <c r="H442" s="44"/>
    </row>
    <row r="443" spans="1:8" ht="31.5">
      <c r="A443" s="22">
        <v>398</v>
      </c>
      <c r="B443" s="26">
        <v>43374</v>
      </c>
      <c r="C443" s="27" t="s">
        <v>621</v>
      </c>
      <c r="D443" s="11" t="s">
        <v>407</v>
      </c>
      <c r="E443" s="11"/>
      <c r="F443" s="10">
        <v>601.5546754005071</v>
      </c>
      <c r="G443" s="42">
        <v>624.6543749358865</v>
      </c>
      <c r="H443" s="44"/>
    </row>
    <row r="444" spans="1:8" ht="31.5">
      <c r="A444" s="22">
        <v>398</v>
      </c>
      <c r="B444" s="26">
        <v>43374</v>
      </c>
      <c r="C444" s="27" t="s">
        <v>621</v>
      </c>
      <c r="D444" s="11" t="s">
        <v>408</v>
      </c>
      <c r="E444" s="11"/>
      <c r="F444" s="10">
        <v>384.2843857552408</v>
      </c>
      <c r="G444" s="42">
        <v>399.0409061682421</v>
      </c>
      <c r="H444" s="44"/>
    </row>
    <row r="445" spans="1:8" ht="31.5">
      <c r="A445" s="22">
        <v>398</v>
      </c>
      <c r="B445" s="26">
        <v>43374</v>
      </c>
      <c r="C445" s="27" t="s">
        <v>621</v>
      </c>
      <c r="D445" s="11" t="s">
        <v>409</v>
      </c>
      <c r="E445" s="11"/>
      <c r="F445" s="10">
        <v>408.5549785397825</v>
      </c>
      <c r="G445" s="42">
        <v>424.2434897157101</v>
      </c>
      <c r="H445" s="44"/>
    </row>
    <row r="446" spans="1:8" ht="31.5">
      <c r="A446" s="22">
        <v>398</v>
      </c>
      <c r="B446" s="26">
        <v>43374</v>
      </c>
      <c r="C446" s="27" t="s">
        <v>621</v>
      </c>
      <c r="D446" s="11" t="s">
        <v>410</v>
      </c>
      <c r="E446" s="11"/>
      <c r="F446" s="10">
        <v>449.0059665140184</v>
      </c>
      <c r="G446" s="42">
        <v>466.2477956281567</v>
      </c>
      <c r="H446" s="44"/>
    </row>
    <row r="447" spans="1:8" ht="31.5">
      <c r="A447" s="22">
        <v>398</v>
      </c>
      <c r="B447" s="26">
        <v>43374</v>
      </c>
      <c r="C447" s="27" t="s">
        <v>621</v>
      </c>
      <c r="D447" s="11" t="s">
        <v>411</v>
      </c>
      <c r="E447" s="11"/>
      <c r="F447" s="10">
        <v>493.5020532856778</v>
      </c>
      <c r="G447" s="42">
        <v>512.4525321318479</v>
      </c>
      <c r="H447" s="44"/>
    </row>
    <row r="448" spans="1:8" ht="31.5">
      <c r="A448" s="22">
        <v>398</v>
      </c>
      <c r="B448" s="26">
        <v>43374</v>
      </c>
      <c r="C448" s="27" t="s">
        <v>621</v>
      </c>
      <c r="D448" s="11" t="s">
        <v>412</v>
      </c>
      <c r="E448" s="11"/>
      <c r="F448" s="10">
        <v>533.9530412599136</v>
      </c>
      <c r="G448" s="42">
        <v>554.4568380442943</v>
      </c>
      <c r="H448" s="44"/>
    </row>
    <row r="449" spans="1:8" ht="31.5">
      <c r="A449" s="22">
        <v>398</v>
      </c>
      <c r="B449" s="26">
        <v>43374</v>
      </c>
      <c r="C449" s="27" t="s">
        <v>621</v>
      </c>
      <c r="D449" s="11" t="s">
        <v>413</v>
      </c>
      <c r="E449" s="11"/>
      <c r="F449" s="10">
        <v>632.2910456764458</v>
      </c>
      <c r="G449" s="42">
        <v>656.5710218304214</v>
      </c>
      <c r="H449" s="44"/>
    </row>
    <row r="450" spans="1:8" ht="31.5">
      <c r="A450" s="22">
        <v>398</v>
      </c>
      <c r="B450" s="26">
        <v>43374</v>
      </c>
      <c r="C450" s="27" t="s">
        <v>621</v>
      </c>
      <c r="D450" s="11" t="s">
        <v>414</v>
      </c>
      <c r="E450" s="11"/>
      <c r="F450" s="10">
        <v>412.60007733720585</v>
      </c>
      <c r="G450" s="42">
        <v>428.4439203069545</v>
      </c>
      <c r="H450" s="44"/>
    </row>
    <row r="451" spans="1:8" ht="31.5">
      <c r="A451" s="22">
        <v>398</v>
      </c>
      <c r="B451" s="26">
        <v>43374</v>
      </c>
      <c r="C451" s="27" t="s">
        <v>621</v>
      </c>
      <c r="D451" s="11" t="s">
        <v>415</v>
      </c>
      <c r="E451" s="11"/>
      <c r="F451" s="10">
        <v>440.9157689191711</v>
      </c>
      <c r="G451" s="42">
        <v>457.8469344456673</v>
      </c>
      <c r="H451" s="44"/>
    </row>
    <row r="452" spans="1:8" ht="31.5">
      <c r="A452" s="22">
        <v>398</v>
      </c>
      <c r="B452" s="26">
        <v>43374</v>
      </c>
      <c r="C452" s="27" t="s">
        <v>621</v>
      </c>
      <c r="D452" s="11" t="s">
        <v>416</v>
      </c>
      <c r="E452" s="11"/>
      <c r="F452" s="10">
        <v>493.5020532856778</v>
      </c>
      <c r="G452" s="42">
        <v>512.4525321318479</v>
      </c>
      <c r="H452" s="44"/>
    </row>
    <row r="453" spans="1:8" ht="31.5">
      <c r="A453" s="22">
        <v>398</v>
      </c>
      <c r="B453" s="26">
        <v>43374</v>
      </c>
      <c r="C453" s="27" t="s">
        <v>621</v>
      </c>
      <c r="D453" s="11" t="s">
        <v>417</v>
      </c>
      <c r="E453" s="11"/>
      <c r="F453" s="10">
        <v>533.9530412599136</v>
      </c>
      <c r="G453" s="42">
        <v>554.4568380442943</v>
      </c>
      <c r="H453" s="44"/>
    </row>
    <row r="454" spans="1:8" ht="31.5">
      <c r="A454" s="22">
        <v>398</v>
      </c>
      <c r="B454" s="26">
        <v>43374</v>
      </c>
      <c r="C454" s="27" t="s">
        <v>621</v>
      </c>
      <c r="D454" s="11" t="s">
        <v>418</v>
      </c>
      <c r="E454" s="11"/>
      <c r="F454" s="10">
        <v>582.4942268289966</v>
      </c>
      <c r="G454" s="42">
        <v>604.8620051392302</v>
      </c>
      <c r="H454" s="44"/>
    </row>
    <row r="455" spans="1:8" ht="31.5">
      <c r="A455" s="22">
        <v>398</v>
      </c>
      <c r="B455" s="26">
        <v>43374</v>
      </c>
      <c r="C455" s="27" t="s">
        <v>621</v>
      </c>
      <c r="D455" s="11" t="s">
        <v>419</v>
      </c>
      <c r="E455" s="11"/>
      <c r="F455" s="10">
        <v>684.9819661494828</v>
      </c>
      <c r="G455" s="42">
        <v>711.285273649623</v>
      </c>
      <c r="H455" s="44"/>
    </row>
    <row r="456" spans="1:8" ht="31.5">
      <c r="A456" s="22">
        <v>398</v>
      </c>
      <c r="B456" s="26">
        <v>43374</v>
      </c>
      <c r="C456" s="27" t="s">
        <v>621</v>
      </c>
      <c r="D456" s="11" t="s">
        <v>420</v>
      </c>
      <c r="E456" s="11"/>
      <c r="F456" s="10">
        <v>1045.6261691708303</v>
      </c>
      <c r="G456" s="42">
        <v>1085.7782140669901</v>
      </c>
      <c r="H456" s="44"/>
    </row>
    <row r="457" spans="1:8" ht="31.5">
      <c r="A457" s="22">
        <v>398</v>
      </c>
      <c r="B457" s="26">
        <v>43374</v>
      </c>
      <c r="C457" s="27" t="s">
        <v>621</v>
      </c>
      <c r="D457" s="11" t="s">
        <v>421</v>
      </c>
      <c r="E457" s="11"/>
      <c r="F457" s="10">
        <v>1106.4626008316786</v>
      </c>
      <c r="G457" s="42">
        <v>1148.9507647036153</v>
      </c>
      <c r="H457" s="44"/>
    </row>
    <row r="458" spans="1:8" ht="31.5">
      <c r="A458" s="22">
        <v>398</v>
      </c>
      <c r="B458" s="26">
        <v>43374</v>
      </c>
      <c r="C458" s="27" t="s">
        <v>621</v>
      </c>
      <c r="D458" s="11" t="s">
        <v>422</v>
      </c>
      <c r="E458" s="11"/>
      <c r="F458" s="10">
        <v>1253.980627201312</v>
      </c>
      <c r="G458" s="42">
        <v>1302.1334832858422</v>
      </c>
      <c r="H458" s="44"/>
    </row>
    <row r="459" spans="1:8" ht="31.5">
      <c r="A459" s="22">
        <v>398</v>
      </c>
      <c r="B459" s="26">
        <v>43374</v>
      </c>
      <c r="C459" s="27" t="s">
        <v>621</v>
      </c>
      <c r="D459" s="11" t="s">
        <v>423</v>
      </c>
      <c r="E459" s="11"/>
      <c r="F459" s="10">
        <v>1330.8375043523606</v>
      </c>
      <c r="G459" s="42">
        <v>1381.941664519491</v>
      </c>
      <c r="H459" s="44"/>
    </row>
    <row r="460" spans="1:8" ht="31.5">
      <c r="A460" s="22">
        <v>398</v>
      </c>
      <c r="B460" s="26">
        <v>43374</v>
      </c>
      <c r="C460" s="27" t="s">
        <v>621</v>
      </c>
      <c r="D460" s="11" t="s">
        <v>424</v>
      </c>
      <c r="E460" s="11"/>
      <c r="F460" s="10">
        <v>1415.7845790982558</v>
      </c>
      <c r="G460" s="42">
        <v>1470.1507069356287</v>
      </c>
      <c r="H460" s="44"/>
    </row>
    <row r="461" spans="1:8" ht="31.5">
      <c r="A461" s="22">
        <v>398</v>
      </c>
      <c r="B461" s="26">
        <v>43374</v>
      </c>
      <c r="C461" s="27" t="s">
        <v>621</v>
      </c>
      <c r="D461" s="11" t="s">
        <v>425</v>
      </c>
      <c r="E461" s="11"/>
      <c r="F461" s="10">
        <v>1633.4185346641511</v>
      </c>
      <c r="G461" s="42">
        <v>1696.1418063952542</v>
      </c>
      <c r="H461" s="44"/>
    </row>
    <row r="462" spans="1:8" ht="31.5">
      <c r="A462" s="22">
        <v>398</v>
      </c>
      <c r="B462" s="26">
        <v>43374</v>
      </c>
      <c r="C462" s="27" t="s">
        <v>621</v>
      </c>
      <c r="D462" s="11" t="s">
        <v>426</v>
      </c>
      <c r="E462" s="11"/>
      <c r="F462" s="10">
        <v>1144.7629596708753</v>
      </c>
      <c r="G462" s="42">
        <v>1188.7218573222367</v>
      </c>
      <c r="H462" s="44"/>
    </row>
    <row r="463" spans="1:8" ht="31.5">
      <c r="A463" s="22">
        <v>398</v>
      </c>
      <c r="B463" s="26">
        <v>43374</v>
      </c>
      <c r="C463" s="27" t="s">
        <v>621</v>
      </c>
      <c r="D463" s="11" t="s">
        <v>427</v>
      </c>
      <c r="E463" s="11"/>
      <c r="F463" s="10">
        <v>1205.4394416322293</v>
      </c>
      <c r="G463" s="42">
        <v>1251.7283161909068</v>
      </c>
      <c r="H463" s="44"/>
    </row>
    <row r="464" spans="1:8" ht="31.5">
      <c r="A464" s="22">
        <v>398</v>
      </c>
      <c r="B464" s="26">
        <v>43374</v>
      </c>
      <c r="C464" s="27" t="s">
        <v>621</v>
      </c>
      <c r="D464" s="11" t="s">
        <v>428</v>
      </c>
      <c r="E464" s="11"/>
      <c r="F464" s="10">
        <v>1282.2963187832772</v>
      </c>
      <c r="G464" s="42">
        <v>1331.5364974245551</v>
      </c>
      <c r="H464" s="44"/>
    </row>
    <row r="465" spans="1:8" ht="31.5">
      <c r="A465" s="22">
        <v>398</v>
      </c>
      <c r="B465" s="26">
        <v>43374</v>
      </c>
      <c r="C465" s="27" t="s">
        <v>621</v>
      </c>
      <c r="D465" s="11" t="s">
        <v>429</v>
      </c>
      <c r="E465" s="11"/>
      <c r="F465" s="10">
        <v>1363.1982947317492</v>
      </c>
      <c r="G465" s="42">
        <v>1415.5451092494484</v>
      </c>
      <c r="H465" s="44"/>
    </row>
    <row r="466" spans="1:8" ht="31.5">
      <c r="A466" s="22">
        <v>398</v>
      </c>
      <c r="B466" s="26">
        <v>43374</v>
      </c>
      <c r="C466" s="27" t="s">
        <v>621</v>
      </c>
      <c r="D466" s="11" t="s">
        <v>430</v>
      </c>
      <c r="E466" s="11"/>
      <c r="F466" s="10">
        <v>1444.1002706802212</v>
      </c>
      <c r="G466" s="42">
        <v>1499.5537210743416</v>
      </c>
      <c r="H466" s="44"/>
    </row>
    <row r="467" spans="1:8" ht="31.5">
      <c r="A467" s="22">
        <v>398</v>
      </c>
      <c r="B467" s="26">
        <v>43374</v>
      </c>
      <c r="C467" s="27" t="s">
        <v>621</v>
      </c>
      <c r="D467" s="11" t="s">
        <v>431</v>
      </c>
      <c r="E467" s="11"/>
      <c r="F467" s="10">
        <v>1664.1549049400892</v>
      </c>
      <c r="G467" s="42">
        <v>1728.0584532897883</v>
      </c>
      <c r="H467" s="44"/>
    </row>
    <row r="468" spans="1:8" ht="31.5">
      <c r="A468" s="22">
        <v>398</v>
      </c>
      <c r="B468" s="26">
        <v>43374</v>
      </c>
      <c r="C468" s="27" t="s">
        <v>621</v>
      </c>
      <c r="D468" s="11" t="s">
        <v>432</v>
      </c>
      <c r="E468" s="11"/>
      <c r="F468" s="10">
        <v>1173.0786512528407</v>
      </c>
      <c r="G468" s="42">
        <v>1218.1248714609496</v>
      </c>
      <c r="H468" s="44"/>
    </row>
    <row r="469" spans="1:8" ht="31.5">
      <c r="A469" s="22">
        <v>398</v>
      </c>
      <c r="B469" s="26">
        <v>43374</v>
      </c>
      <c r="C469" s="27" t="s">
        <v>621</v>
      </c>
      <c r="D469" s="11" t="s">
        <v>433</v>
      </c>
      <c r="E469" s="11"/>
      <c r="F469" s="10">
        <v>1237.8002320116177</v>
      </c>
      <c r="G469" s="42">
        <v>1285.3317609208639</v>
      </c>
      <c r="H469" s="44"/>
    </row>
    <row r="470" spans="1:8" ht="31.5">
      <c r="A470" s="22">
        <v>398</v>
      </c>
      <c r="B470" s="26">
        <v>43374</v>
      </c>
      <c r="C470" s="27" t="s">
        <v>621</v>
      </c>
      <c r="D470" s="11" t="s">
        <v>434</v>
      </c>
      <c r="E470" s="11"/>
      <c r="F470" s="10">
        <v>1326.7924055549365</v>
      </c>
      <c r="G470" s="42">
        <v>1377.7412339282462</v>
      </c>
      <c r="H470" s="44"/>
    </row>
    <row r="471" spans="1:8" ht="31.5">
      <c r="A471" s="22">
        <v>398</v>
      </c>
      <c r="B471" s="26">
        <v>43374</v>
      </c>
      <c r="C471" s="27" t="s">
        <v>621</v>
      </c>
      <c r="D471" s="11" t="s">
        <v>435</v>
      </c>
      <c r="E471" s="11"/>
      <c r="F471" s="10">
        <v>1403.6492827059851</v>
      </c>
      <c r="G471" s="42">
        <v>1457.5494151618948</v>
      </c>
      <c r="H471" s="44"/>
    </row>
    <row r="472" spans="1:8" ht="31.5">
      <c r="A472" s="22">
        <v>398</v>
      </c>
      <c r="B472" s="26">
        <v>43374</v>
      </c>
      <c r="C472" s="27" t="s">
        <v>621</v>
      </c>
      <c r="D472" s="11" t="s">
        <v>436</v>
      </c>
      <c r="E472" s="11"/>
      <c r="F472" s="10">
        <v>1492.6414562493042</v>
      </c>
      <c r="G472" s="42">
        <v>1549.9588881692775</v>
      </c>
      <c r="H472" s="44"/>
    </row>
    <row r="473" spans="1:8" ht="31.5">
      <c r="A473" s="22">
        <v>398</v>
      </c>
      <c r="B473" s="26">
        <v>43374</v>
      </c>
      <c r="C473" s="27" t="s">
        <v>621</v>
      </c>
      <c r="D473" s="11" t="s">
        <v>437</v>
      </c>
      <c r="E473" s="11"/>
      <c r="F473" s="10">
        <v>1716.8458254131274</v>
      </c>
      <c r="G473" s="42">
        <v>1782.7727051089917</v>
      </c>
      <c r="H473" s="44"/>
    </row>
    <row r="474" spans="1:8" ht="31.5">
      <c r="A474" s="22">
        <v>398</v>
      </c>
      <c r="B474" s="26">
        <v>43374</v>
      </c>
      <c r="C474" s="27" t="s">
        <v>621</v>
      </c>
      <c r="D474" s="11" t="s">
        <v>438</v>
      </c>
      <c r="E474" s="11"/>
      <c r="F474" s="10">
        <v>418.19686305395396</v>
      </c>
      <c r="G474" s="42">
        <v>434.2556225952257</v>
      </c>
      <c r="H474" s="44"/>
    </row>
    <row r="475" spans="1:8" ht="31.5">
      <c r="A475" s="22">
        <v>398</v>
      </c>
      <c r="B475" s="26">
        <v>43374</v>
      </c>
      <c r="C475" s="27" t="s">
        <v>621</v>
      </c>
      <c r="D475" s="11" t="s">
        <v>439</v>
      </c>
      <c r="E475" s="11"/>
      <c r="F475" s="10">
        <v>848.0103056371843</v>
      </c>
      <c r="G475" s="42">
        <v>880.5739013736521</v>
      </c>
      <c r="H475" s="44"/>
    </row>
    <row r="476" spans="1:8" ht="31.5">
      <c r="A476" s="22">
        <v>398</v>
      </c>
      <c r="B476" s="26">
        <v>43374</v>
      </c>
      <c r="C476" s="27" t="s">
        <v>621</v>
      </c>
      <c r="D476" s="11" t="s">
        <v>440</v>
      </c>
      <c r="E476" s="11"/>
      <c r="F476" s="10">
        <v>878.9878510485883</v>
      </c>
      <c r="G476" s="42">
        <v>912.740984528854</v>
      </c>
      <c r="H476" s="44"/>
    </row>
    <row r="477" spans="1:8" ht="31.5">
      <c r="A477" s="22">
        <v>398</v>
      </c>
      <c r="B477" s="26">
        <v>43374</v>
      </c>
      <c r="C477" s="27" t="s">
        <v>621</v>
      </c>
      <c r="D477" s="11" t="s">
        <v>441</v>
      </c>
      <c r="E477" s="11"/>
      <c r="F477" s="10">
        <v>909.9653964599922</v>
      </c>
      <c r="G477" s="42">
        <v>944.9080676840558</v>
      </c>
      <c r="H477" s="44"/>
    </row>
    <row r="478" spans="1:8" ht="31.5">
      <c r="A478" s="22">
        <v>398</v>
      </c>
      <c r="B478" s="26">
        <v>43374</v>
      </c>
      <c r="C478" s="27" t="s">
        <v>621</v>
      </c>
      <c r="D478" s="11" t="s">
        <v>442</v>
      </c>
      <c r="E478" s="11"/>
      <c r="F478" s="10">
        <v>952.5595214006728</v>
      </c>
      <c r="G478" s="42">
        <v>989.1378070224586</v>
      </c>
      <c r="H478" s="44"/>
    </row>
    <row r="479" spans="1:8" ht="31.5">
      <c r="A479" s="22">
        <v>398</v>
      </c>
      <c r="B479" s="26">
        <v>43374</v>
      </c>
      <c r="C479" s="27" t="s">
        <v>621</v>
      </c>
      <c r="D479" s="11" t="s">
        <v>443</v>
      </c>
      <c r="E479" s="11"/>
      <c r="F479" s="10">
        <v>554.1785352470317</v>
      </c>
      <c r="G479" s="42">
        <v>575.4589910005177</v>
      </c>
      <c r="H479" s="44"/>
    </row>
    <row r="480" spans="1:8" ht="31.5">
      <c r="A480" s="22">
        <v>398</v>
      </c>
      <c r="B480" s="26">
        <v>43374</v>
      </c>
      <c r="C480" s="27" t="s">
        <v>621</v>
      </c>
      <c r="D480" s="11" t="s">
        <v>444</v>
      </c>
      <c r="E480" s="11"/>
      <c r="F480" s="10">
        <v>885.8766366357659</v>
      </c>
      <c r="G480" s="42">
        <v>919.8942994825793</v>
      </c>
      <c r="H480" s="44"/>
    </row>
    <row r="481" spans="1:8" ht="31.5">
      <c r="A481" s="22">
        <v>398</v>
      </c>
      <c r="B481" s="26">
        <v>43374</v>
      </c>
      <c r="C481" s="27" t="s">
        <v>621</v>
      </c>
      <c r="D481" s="11" t="s">
        <v>445</v>
      </c>
      <c r="E481" s="11"/>
      <c r="F481" s="10">
        <v>918.2374270151545</v>
      </c>
      <c r="G481" s="42">
        <v>953.4977442125363</v>
      </c>
      <c r="H481" s="44"/>
    </row>
    <row r="482" spans="1:8" ht="31.5">
      <c r="A482" s="22">
        <v>398</v>
      </c>
      <c r="B482" s="26">
        <v>43374</v>
      </c>
      <c r="C482" s="27" t="s">
        <v>621</v>
      </c>
      <c r="D482" s="11" t="s">
        <v>446</v>
      </c>
      <c r="E482" s="11"/>
      <c r="F482" s="10">
        <v>950.5982173945431</v>
      </c>
      <c r="G482" s="42">
        <v>987.1011889424934</v>
      </c>
      <c r="H482" s="44"/>
    </row>
    <row r="483" spans="1:8" ht="31.5">
      <c r="A483" s="22">
        <v>398</v>
      </c>
      <c r="B483" s="26">
        <v>43374</v>
      </c>
      <c r="C483" s="27" t="s">
        <v>621</v>
      </c>
      <c r="D483" s="11" t="s">
        <v>447</v>
      </c>
      <c r="E483" s="11"/>
      <c r="F483" s="10">
        <v>995.0943041662028</v>
      </c>
      <c r="G483" s="42">
        <v>1033.305925446185</v>
      </c>
      <c r="H483" s="44"/>
    </row>
    <row r="484" spans="1:8" ht="31.5">
      <c r="A484" s="22">
        <v>398</v>
      </c>
      <c r="B484" s="26">
        <v>43374</v>
      </c>
      <c r="C484" s="27" t="s">
        <v>621</v>
      </c>
      <c r="D484" s="11" t="s">
        <v>448</v>
      </c>
      <c r="E484" s="11"/>
      <c r="F484" s="10">
        <v>1039.590390937862</v>
      </c>
      <c r="G484" s="42">
        <v>1079.5106619498756</v>
      </c>
      <c r="H484" s="44"/>
    </row>
    <row r="485" spans="1:8" ht="31.5">
      <c r="A485" s="22">
        <v>398</v>
      </c>
      <c r="B485" s="26">
        <v>43374</v>
      </c>
      <c r="C485" s="27" t="s">
        <v>621</v>
      </c>
      <c r="D485" s="11" t="s">
        <v>449</v>
      </c>
      <c r="E485" s="11"/>
      <c r="F485" s="10">
        <v>1176.763890564496</v>
      </c>
      <c r="G485" s="42">
        <v>1221.9516239621726</v>
      </c>
      <c r="H485" s="44"/>
    </row>
    <row r="486" spans="1:8" ht="15.75">
      <c r="A486" s="22">
        <v>398</v>
      </c>
      <c r="B486" s="26">
        <v>43374</v>
      </c>
      <c r="C486" s="27" t="s">
        <v>621</v>
      </c>
      <c r="D486" s="12" t="s">
        <v>450</v>
      </c>
      <c r="E486" s="12"/>
      <c r="F486" s="10">
        <v>3314.388267656277</v>
      </c>
      <c r="G486" s="42">
        <v>3441.660777134278</v>
      </c>
      <c r="H486" s="44"/>
    </row>
    <row r="487" spans="1:8" ht="15.75">
      <c r="A487" s="22">
        <v>398</v>
      </c>
      <c r="B487" s="26">
        <v>43374</v>
      </c>
      <c r="C487" s="27" t="s">
        <v>621</v>
      </c>
      <c r="D487" s="11" t="s">
        <v>451</v>
      </c>
      <c r="E487" s="11"/>
      <c r="F487" s="10">
        <v>4308.70474795316</v>
      </c>
      <c r="G487" s="42">
        <v>4474.159010274561</v>
      </c>
      <c r="H487" s="44"/>
    </row>
    <row r="488" spans="1:8" ht="15.75">
      <c r="A488" s="22">
        <v>398</v>
      </c>
      <c r="B488" s="26">
        <v>43374</v>
      </c>
      <c r="C488" s="27" t="s">
        <v>621</v>
      </c>
      <c r="D488" s="11" t="s">
        <v>452</v>
      </c>
      <c r="E488" s="11"/>
      <c r="F488" s="10">
        <v>5944.057873756894</v>
      </c>
      <c r="G488" s="42">
        <v>6172.309696109159</v>
      </c>
      <c r="H488" s="44"/>
    </row>
    <row r="489" spans="1:8" ht="15.75">
      <c r="A489" s="22">
        <v>398</v>
      </c>
      <c r="B489" s="26">
        <v>43374</v>
      </c>
      <c r="C489" s="27" t="s">
        <v>621</v>
      </c>
      <c r="D489" s="11" t="s">
        <v>453</v>
      </c>
      <c r="E489" s="11"/>
      <c r="F489" s="10">
        <v>6993.0092632434025</v>
      </c>
      <c r="G489" s="42">
        <v>7261.5408189519485</v>
      </c>
      <c r="H489" s="44"/>
    </row>
    <row r="490" spans="1:8" ht="15.75">
      <c r="A490" s="22">
        <v>398</v>
      </c>
      <c r="B490" s="26">
        <v>43374</v>
      </c>
      <c r="C490" s="27" t="s">
        <v>621</v>
      </c>
      <c r="D490" s="11" t="s">
        <v>454</v>
      </c>
      <c r="E490" s="11"/>
      <c r="F490" s="10">
        <v>8741.261579054253</v>
      </c>
      <c r="G490" s="42">
        <v>9076.926023689935</v>
      </c>
      <c r="H490" s="44"/>
    </row>
    <row r="491" spans="1:8" ht="15.75">
      <c r="A491" s="22">
        <v>398</v>
      </c>
      <c r="B491" s="26">
        <v>43374</v>
      </c>
      <c r="C491" s="27" t="s">
        <v>621</v>
      </c>
      <c r="D491" s="11" t="s">
        <v>455</v>
      </c>
      <c r="E491" s="11"/>
      <c r="F491" s="10">
        <v>15774.6248650991</v>
      </c>
      <c r="G491" s="42">
        <v>16380.370459918904</v>
      </c>
      <c r="H491" s="44"/>
    </row>
    <row r="492" spans="1:8" ht="15.75">
      <c r="A492" s="22">
        <v>398</v>
      </c>
      <c r="B492" s="26">
        <v>43374</v>
      </c>
      <c r="C492" s="27" t="s">
        <v>621</v>
      </c>
      <c r="D492" s="12" t="s">
        <v>456</v>
      </c>
      <c r="E492" s="12"/>
      <c r="F492" s="10">
        <v>2549.529436658674</v>
      </c>
      <c r="G492" s="42">
        <v>2647.431367026367</v>
      </c>
      <c r="H492" s="44"/>
    </row>
    <row r="493" spans="1:8" ht="15.75">
      <c r="A493" s="22">
        <v>398</v>
      </c>
      <c r="B493" s="26">
        <v>43374</v>
      </c>
      <c r="C493" s="27" t="s">
        <v>621</v>
      </c>
      <c r="D493" s="11" t="s">
        <v>457</v>
      </c>
      <c r="E493" s="11"/>
      <c r="F493" s="10">
        <v>3314.388267656277</v>
      </c>
      <c r="G493" s="42">
        <v>3441.660777134278</v>
      </c>
      <c r="H493" s="44"/>
    </row>
    <row r="494" spans="1:8" ht="15.75">
      <c r="A494" s="22">
        <v>398</v>
      </c>
      <c r="B494" s="26">
        <v>43374</v>
      </c>
      <c r="C494" s="27" t="s">
        <v>621</v>
      </c>
      <c r="D494" s="11" t="s">
        <v>458</v>
      </c>
      <c r="E494" s="11"/>
      <c r="F494" s="10">
        <v>4572.352210582227</v>
      </c>
      <c r="G494" s="42">
        <v>4747.930535468584</v>
      </c>
      <c r="H494" s="44"/>
    </row>
    <row r="495" spans="1:8" ht="15.75">
      <c r="A495" s="22">
        <v>398</v>
      </c>
      <c r="B495" s="26">
        <v>43374</v>
      </c>
      <c r="C495" s="27" t="s">
        <v>621</v>
      </c>
      <c r="D495" s="11" t="s">
        <v>459</v>
      </c>
      <c r="E495" s="11"/>
      <c r="F495" s="10">
        <v>5379.237894802616</v>
      </c>
      <c r="G495" s="42">
        <v>5585.800629963035</v>
      </c>
      <c r="H495" s="44"/>
    </row>
    <row r="496" spans="1:8" ht="15.75">
      <c r="A496" s="22">
        <v>398</v>
      </c>
      <c r="B496" s="26">
        <v>43374</v>
      </c>
      <c r="C496" s="27" t="s">
        <v>621</v>
      </c>
      <c r="D496" s="13" t="s">
        <v>460</v>
      </c>
      <c r="E496" s="13"/>
      <c r="F496" s="10">
        <v>509.67541756621785</v>
      </c>
      <c r="G496" s="42">
        <v>529.2469536007605</v>
      </c>
      <c r="H496" s="46"/>
    </row>
    <row r="497" spans="1:8" ht="31.5">
      <c r="A497" s="22">
        <v>398</v>
      </c>
      <c r="B497" s="26">
        <v>43374</v>
      </c>
      <c r="C497" s="27" t="s">
        <v>621</v>
      </c>
      <c r="D497" s="12" t="s">
        <v>461</v>
      </c>
      <c r="E497" s="12"/>
      <c r="F497" s="10">
        <v>208.10033244000005</v>
      </c>
      <c r="G497" s="42">
        <v>216.091385205696</v>
      </c>
      <c r="H497" s="46"/>
    </row>
    <row r="498" spans="1:8" ht="31.5">
      <c r="A498" s="22">
        <v>398</v>
      </c>
      <c r="B498" s="26">
        <v>43374</v>
      </c>
      <c r="C498" s="27" t="s">
        <v>621</v>
      </c>
      <c r="D498" s="12" t="s">
        <v>462</v>
      </c>
      <c r="E498" s="12"/>
      <c r="F498" s="10">
        <v>270.5394291600001</v>
      </c>
      <c r="G498" s="42">
        <v>280.9281432397441</v>
      </c>
      <c r="H498" s="46"/>
    </row>
    <row r="499" spans="1:8" ht="31.5">
      <c r="A499" s="22">
        <v>398</v>
      </c>
      <c r="B499" s="26">
        <v>43374</v>
      </c>
      <c r="C499" s="27" t="s">
        <v>621</v>
      </c>
      <c r="D499" s="12" t="s">
        <v>463</v>
      </c>
      <c r="E499" s="12"/>
      <c r="F499" s="10">
        <v>1482.888021733178</v>
      </c>
      <c r="G499" s="42">
        <v>1539.830921767732</v>
      </c>
      <c r="H499" s="46"/>
    </row>
    <row r="500" spans="1:8" ht="31.5">
      <c r="A500" s="22">
        <v>398</v>
      </c>
      <c r="B500" s="26">
        <v>43374</v>
      </c>
      <c r="C500" s="27" t="s">
        <v>621</v>
      </c>
      <c r="D500" s="12" t="s">
        <v>464</v>
      </c>
      <c r="E500" s="12"/>
      <c r="F500" s="10">
        <v>1768.0587951434045</v>
      </c>
      <c r="G500" s="42">
        <v>1835.9522528769112</v>
      </c>
      <c r="H500" s="46"/>
    </row>
    <row r="501" spans="1:8" ht="31.5">
      <c r="A501" s="22">
        <v>398</v>
      </c>
      <c r="B501" s="26">
        <v>43374</v>
      </c>
      <c r="C501" s="27" t="s">
        <v>621</v>
      </c>
      <c r="D501" s="13" t="s">
        <v>465</v>
      </c>
      <c r="E501" s="13"/>
      <c r="F501" s="10">
        <v>2053.229568553631</v>
      </c>
      <c r="G501" s="42">
        <v>2132.0735839860904</v>
      </c>
      <c r="H501" s="46"/>
    </row>
    <row r="502" spans="1:8" ht="31.5">
      <c r="A502" s="22">
        <v>398</v>
      </c>
      <c r="B502" s="26">
        <v>43374</v>
      </c>
      <c r="C502" s="27" t="s">
        <v>621</v>
      </c>
      <c r="D502" s="13" t="s">
        <v>466</v>
      </c>
      <c r="E502" s="13"/>
      <c r="F502" s="10">
        <v>2338.4003419638575</v>
      </c>
      <c r="G502" s="42">
        <v>2428.19491509527</v>
      </c>
      <c r="H502" s="46"/>
    </row>
    <row r="503" spans="1:8" ht="31.5">
      <c r="A503" s="22">
        <v>398</v>
      </c>
      <c r="B503" s="26">
        <v>43374</v>
      </c>
      <c r="C503" s="27" t="s">
        <v>621</v>
      </c>
      <c r="D503" s="13" t="s">
        <v>467</v>
      </c>
      <c r="E503" s="13"/>
      <c r="F503" s="10">
        <v>2623.571115374084</v>
      </c>
      <c r="G503" s="42">
        <v>2724.316246204449</v>
      </c>
      <c r="H503" s="46"/>
    </row>
    <row r="504" spans="1:8" ht="31.5">
      <c r="A504" s="22">
        <v>398</v>
      </c>
      <c r="B504" s="26">
        <v>43374</v>
      </c>
      <c r="C504" s="27" t="s">
        <v>621</v>
      </c>
      <c r="D504" s="13" t="s">
        <v>468</v>
      </c>
      <c r="E504" s="13"/>
      <c r="F504" s="10">
        <v>2908.7418887843105</v>
      </c>
      <c r="G504" s="42">
        <v>3020.4375773136276</v>
      </c>
      <c r="H504" s="46"/>
    </row>
    <row r="505" spans="1:8" ht="31.5">
      <c r="A505" s="22">
        <v>398</v>
      </c>
      <c r="B505" s="26">
        <v>43374</v>
      </c>
      <c r="C505" s="27" t="s">
        <v>621</v>
      </c>
      <c r="D505" s="12" t="s">
        <v>469</v>
      </c>
      <c r="E505" s="12"/>
      <c r="F505" s="10">
        <v>199.7845449600001</v>
      </c>
      <c r="G505" s="42">
        <v>207.45627148646406</v>
      </c>
      <c r="H505" s="46"/>
    </row>
    <row r="506" spans="1:8" ht="31.5">
      <c r="A506" s="22">
        <v>398</v>
      </c>
      <c r="B506" s="26">
        <v>43374</v>
      </c>
      <c r="C506" s="27" t="s">
        <v>621</v>
      </c>
      <c r="D506" s="12" t="s">
        <v>470</v>
      </c>
      <c r="E506" s="12"/>
      <c r="F506" s="10">
        <v>249.73068120000005</v>
      </c>
      <c r="G506" s="42">
        <v>259.32033935808005</v>
      </c>
      <c r="H506" s="46"/>
    </row>
    <row r="507" spans="1:8" ht="31.5">
      <c r="A507" s="22">
        <v>398</v>
      </c>
      <c r="B507" s="26">
        <v>43374</v>
      </c>
      <c r="C507" s="27" t="s">
        <v>621</v>
      </c>
      <c r="D507" s="12" t="s">
        <v>471</v>
      </c>
      <c r="E507" s="12"/>
      <c r="F507" s="10">
        <v>607.9343286988036</v>
      </c>
      <c r="G507" s="42">
        <v>631.2790069208377</v>
      </c>
      <c r="H507" s="46"/>
    </row>
    <row r="508" spans="1:8" ht="31.5">
      <c r="A508" s="22">
        <v>398</v>
      </c>
      <c r="B508" s="26">
        <v>43374</v>
      </c>
      <c r="C508" s="27" t="s">
        <v>621</v>
      </c>
      <c r="D508" s="12" t="s">
        <v>472</v>
      </c>
      <c r="E508" s="12"/>
      <c r="F508" s="10">
        <v>724.1001239915682</v>
      </c>
      <c r="G508" s="42">
        <v>751.9055687528445</v>
      </c>
      <c r="H508" s="46"/>
    </row>
    <row r="509" spans="1:8" ht="31.5">
      <c r="A509" s="22">
        <v>398</v>
      </c>
      <c r="B509" s="26">
        <v>43374</v>
      </c>
      <c r="C509" s="27" t="s">
        <v>621</v>
      </c>
      <c r="D509" s="13" t="s">
        <v>473</v>
      </c>
      <c r="E509" s="13"/>
      <c r="F509" s="10">
        <v>840.2659192843334</v>
      </c>
      <c r="G509" s="42">
        <v>872.5321305848518</v>
      </c>
      <c r="H509" s="46"/>
    </row>
    <row r="510" spans="1:8" ht="31.5">
      <c r="A510" s="22">
        <v>398</v>
      </c>
      <c r="B510" s="26">
        <v>43374</v>
      </c>
      <c r="C510" s="27" t="s">
        <v>621</v>
      </c>
      <c r="D510" s="13" t="s">
        <v>474</v>
      </c>
      <c r="E510" s="13"/>
      <c r="F510" s="10">
        <v>1010.6424190470551</v>
      </c>
      <c r="G510" s="42">
        <v>1049.451087938462</v>
      </c>
      <c r="H510" s="46"/>
    </row>
    <row r="511" spans="1:8" ht="15.75">
      <c r="A511" s="22">
        <v>398</v>
      </c>
      <c r="B511" s="26">
        <v>43374</v>
      </c>
      <c r="C511" s="27" t="s">
        <v>621</v>
      </c>
      <c r="D511" s="13" t="s">
        <v>475</v>
      </c>
      <c r="E511" s="13"/>
      <c r="F511" s="10">
        <v>487.896340229613</v>
      </c>
      <c r="G511" s="42">
        <v>506.63155969443005</v>
      </c>
      <c r="H511" s="46"/>
    </row>
    <row r="512" spans="1:8" ht="15.75">
      <c r="A512" s="22">
        <v>398</v>
      </c>
      <c r="B512" s="26">
        <v>43374</v>
      </c>
      <c r="C512" s="27" t="s">
        <v>621</v>
      </c>
      <c r="D512" s="13" t="s">
        <v>476</v>
      </c>
      <c r="E512" s="13"/>
      <c r="F512" s="10">
        <v>1003.8011224039973</v>
      </c>
      <c r="G512" s="42">
        <v>1042.3470855043108</v>
      </c>
      <c r="H512" s="46"/>
    </row>
    <row r="513" spans="1:8" ht="15.75">
      <c r="A513" s="22">
        <v>398</v>
      </c>
      <c r="B513" s="26">
        <v>43374</v>
      </c>
      <c r="C513" s="27" t="s">
        <v>621</v>
      </c>
      <c r="D513" s="13" t="s">
        <v>477</v>
      </c>
      <c r="E513" s="13"/>
      <c r="F513" s="10">
        <v>348.49738587829506</v>
      </c>
      <c r="G513" s="42">
        <v>361.8796854960216</v>
      </c>
      <c r="H513" s="46"/>
    </row>
    <row r="514" spans="1:8" ht="31.5">
      <c r="A514" s="22">
        <v>398</v>
      </c>
      <c r="B514" s="26">
        <v>43374</v>
      </c>
      <c r="C514" s="27" t="s">
        <v>621</v>
      </c>
      <c r="D514" s="13" t="s">
        <v>478</v>
      </c>
      <c r="E514" s="13"/>
      <c r="F514" s="10">
        <v>1684.4087016097376</v>
      </c>
      <c r="G514" s="42">
        <v>1749.0899957515514</v>
      </c>
      <c r="H514" s="46"/>
    </row>
    <row r="515" spans="1:8" ht="31.5">
      <c r="A515" s="22">
        <v>398</v>
      </c>
      <c r="B515" s="26">
        <v>43374</v>
      </c>
      <c r="C515" s="27" t="s">
        <v>621</v>
      </c>
      <c r="D515" s="13" t="s">
        <v>479</v>
      </c>
      <c r="E515" s="13"/>
      <c r="F515" s="10">
        <v>2110.2637232356765</v>
      </c>
      <c r="G515" s="42">
        <v>2191.2978502079263</v>
      </c>
      <c r="H515" s="46"/>
    </row>
    <row r="516" spans="1:8" ht="31.5">
      <c r="A516" s="22">
        <v>398</v>
      </c>
      <c r="B516" s="26">
        <v>43374</v>
      </c>
      <c r="C516" s="27" t="s">
        <v>621</v>
      </c>
      <c r="D516" s="13" t="s">
        <v>480</v>
      </c>
      <c r="E516" s="13"/>
      <c r="F516" s="10">
        <v>2539.921021840417</v>
      </c>
      <c r="G516" s="42">
        <v>2637.453989079089</v>
      </c>
      <c r="H516" s="46"/>
    </row>
    <row r="517" spans="1:8" ht="31.5">
      <c r="A517" s="22">
        <v>398</v>
      </c>
      <c r="B517" s="26">
        <v>43374</v>
      </c>
      <c r="C517" s="27" t="s">
        <v>621</v>
      </c>
      <c r="D517" s="13" t="s">
        <v>481</v>
      </c>
      <c r="E517" s="13"/>
      <c r="F517" s="10">
        <v>2965.776043466356</v>
      </c>
      <c r="G517" s="42">
        <v>3079.661843535464</v>
      </c>
      <c r="H517" s="46"/>
    </row>
    <row r="518" spans="1:8" ht="31.5">
      <c r="A518" s="22">
        <v>398</v>
      </c>
      <c r="B518" s="26">
        <v>43374</v>
      </c>
      <c r="C518" s="27" t="s">
        <v>621</v>
      </c>
      <c r="D518" s="13" t="s">
        <v>482</v>
      </c>
      <c r="E518" s="13"/>
      <c r="F518" s="10">
        <v>3395.433342071097</v>
      </c>
      <c r="G518" s="42">
        <v>3525.817982406627</v>
      </c>
      <c r="H518" s="46"/>
    </row>
    <row r="519" spans="1:8" ht="31.5">
      <c r="A519" s="22">
        <v>398</v>
      </c>
      <c r="B519" s="26">
        <v>43374</v>
      </c>
      <c r="C519" s="27" t="s">
        <v>621</v>
      </c>
      <c r="D519" s="13" t="s">
        <v>483</v>
      </c>
      <c r="E519" s="13"/>
      <c r="F519" s="10">
        <v>3821.288363697035</v>
      </c>
      <c r="G519" s="42">
        <v>3968.0258368630007</v>
      </c>
      <c r="H519" s="46"/>
    </row>
    <row r="520" spans="1:8" ht="31.5">
      <c r="A520" s="22">
        <v>398</v>
      </c>
      <c r="B520" s="26">
        <v>43374</v>
      </c>
      <c r="C520" s="27" t="s">
        <v>621</v>
      </c>
      <c r="D520" s="13" t="s">
        <v>484</v>
      </c>
      <c r="E520" s="13"/>
      <c r="F520" s="10">
        <v>243.9481701148065</v>
      </c>
      <c r="G520" s="42">
        <v>253.31577984721503</v>
      </c>
      <c r="H520" s="46"/>
    </row>
    <row r="521" spans="1:8" ht="31.5">
      <c r="A521" s="22">
        <v>398</v>
      </c>
      <c r="B521" s="26">
        <v>43374</v>
      </c>
      <c r="C521" s="27" t="s">
        <v>621</v>
      </c>
      <c r="D521" s="13" t="s">
        <v>485</v>
      </c>
      <c r="E521" s="13"/>
      <c r="F521" s="10">
        <v>425.941249406805</v>
      </c>
      <c r="G521" s="42">
        <v>442.2973933840263</v>
      </c>
      <c r="H521" s="46"/>
    </row>
    <row r="522" spans="1:8" ht="31.5">
      <c r="A522" s="22">
        <v>398</v>
      </c>
      <c r="B522" s="26">
        <v>43374</v>
      </c>
      <c r="C522" s="27" t="s">
        <v>621</v>
      </c>
      <c r="D522" s="13" t="s">
        <v>486</v>
      </c>
      <c r="E522" s="13"/>
      <c r="F522" s="10">
        <v>600.1899423459525</v>
      </c>
      <c r="G522" s="42">
        <v>623.2372361320371</v>
      </c>
      <c r="H522" s="46"/>
    </row>
    <row r="523" spans="1:8" ht="31.5">
      <c r="A523" s="22">
        <v>398</v>
      </c>
      <c r="B523" s="26">
        <v>43374</v>
      </c>
      <c r="C523" s="27" t="s">
        <v>621</v>
      </c>
      <c r="D523" s="13" t="s">
        <v>487</v>
      </c>
      <c r="E523" s="13"/>
      <c r="F523" s="10">
        <v>789.927407990802</v>
      </c>
      <c r="G523" s="42">
        <v>820.2606204576488</v>
      </c>
      <c r="H523" s="46"/>
    </row>
    <row r="524" spans="1:8" ht="31.5">
      <c r="A524" s="22">
        <v>398</v>
      </c>
      <c r="B524" s="26">
        <v>43374</v>
      </c>
      <c r="C524" s="27" t="s">
        <v>621</v>
      </c>
      <c r="D524" s="13" t="s">
        <v>488</v>
      </c>
      <c r="E524" s="13"/>
      <c r="F524" s="10">
        <v>380.2276978803021</v>
      </c>
      <c r="G524" s="42">
        <v>394.8284414789057</v>
      </c>
      <c r="H524" s="47" t="s">
        <v>633</v>
      </c>
    </row>
    <row r="525" spans="1:8" ht="39">
      <c r="A525" s="22">
        <v>398</v>
      </c>
      <c r="B525" s="26">
        <v>43374</v>
      </c>
      <c r="C525" s="27" t="s">
        <v>621</v>
      </c>
      <c r="D525" s="13" t="s">
        <v>489</v>
      </c>
      <c r="E525" s="13"/>
      <c r="F525" s="10">
        <v>665.3984712905285</v>
      </c>
      <c r="G525" s="42">
        <v>690.9497725880847</v>
      </c>
      <c r="H525" s="47" t="s">
        <v>634</v>
      </c>
    </row>
    <row r="526" spans="1:8" ht="39">
      <c r="A526" s="22">
        <v>398</v>
      </c>
      <c r="B526" s="26">
        <v>43374</v>
      </c>
      <c r="C526" s="27" t="s">
        <v>621</v>
      </c>
      <c r="D526" s="13" t="s">
        <v>490</v>
      </c>
      <c r="E526" s="13"/>
      <c r="F526" s="10">
        <v>942.9646907431492</v>
      </c>
      <c r="G526" s="42">
        <v>979.174534867686</v>
      </c>
      <c r="H526" s="47" t="s">
        <v>634</v>
      </c>
    </row>
    <row r="527" spans="1:8" ht="39">
      <c r="A527" s="22">
        <v>398</v>
      </c>
      <c r="B527" s="26">
        <v>43374</v>
      </c>
      <c r="C527" s="27" t="s">
        <v>621</v>
      </c>
      <c r="D527" s="13" t="s">
        <v>491</v>
      </c>
      <c r="E527" s="13"/>
      <c r="F527" s="10">
        <v>1235.7400181109813</v>
      </c>
      <c r="G527" s="42">
        <v>1283.192434806443</v>
      </c>
      <c r="H527" s="47" t="s">
        <v>634</v>
      </c>
    </row>
    <row r="528" spans="1:8" ht="39">
      <c r="A528" s="22">
        <v>398</v>
      </c>
      <c r="B528" s="26">
        <v>43374</v>
      </c>
      <c r="C528" s="27" t="s">
        <v>621</v>
      </c>
      <c r="D528" s="13" t="s">
        <v>492</v>
      </c>
      <c r="E528" s="13"/>
      <c r="F528" s="10">
        <v>1520.9107915212085</v>
      </c>
      <c r="G528" s="42">
        <v>1579.3137659156228</v>
      </c>
      <c r="H528" s="47" t="s">
        <v>634</v>
      </c>
    </row>
    <row r="529" spans="1:8" ht="39">
      <c r="A529" s="22">
        <v>398</v>
      </c>
      <c r="B529" s="26">
        <v>43374</v>
      </c>
      <c r="C529" s="27" t="s">
        <v>621</v>
      </c>
      <c r="D529" s="13" t="s">
        <v>493</v>
      </c>
      <c r="E529" s="13"/>
      <c r="F529" s="10">
        <v>1794.6747339950252</v>
      </c>
      <c r="G529" s="42">
        <v>1863.5902437804343</v>
      </c>
      <c r="H529" s="47" t="s">
        <v>634</v>
      </c>
    </row>
    <row r="530" spans="1:8" ht="15.75">
      <c r="A530" s="22">
        <v>398</v>
      </c>
      <c r="B530" s="26">
        <v>43374</v>
      </c>
      <c r="C530" s="27" t="s">
        <v>621</v>
      </c>
      <c r="D530" s="13" t="s">
        <v>494</v>
      </c>
      <c r="E530" s="13"/>
      <c r="F530" s="10">
        <v>282.6701018790615</v>
      </c>
      <c r="G530" s="42">
        <v>293.52463379121747</v>
      </c>
      <c r="H530" s="46"/>
    </row>
    <row r="531" spans="1:8" ht="15.75">
      <c r="A531" s="22">
        <v>398</v>
      </c>
      <c r="B531" s="26">
        <v>43374</v>
      </c>
      <c r="C531" s="27" t="s">
        <v>621</v>
      </c>
      <c r="D531" s="13" t="s">
        <v>495</v>
      </c>
      <c r="E531" s="13"/>
      <c r="F531" s="10">
        <v>456.2732374563623</v>
      </c>
      <c r="G531" s="42">
        <v>473.7941297746866</v>
      </c>
      <c r="H531" s="46"/>
    </row>
    <row r="532" spans="1:8" ht="31.5">
      <c r="A532" s="22">
        <v>398</v>
      </c>
      <c r="B532" s="26">
        <v>43374</v>
      </c>
      <c r="C532" s="27" t="s">
        <v>621</v>
      </c>
      <c r="D532" s="13" t="s">
        <v>496</v>
      </c>
      <c r="E532" s="13"/>
      <c r="F532" s="10">
        <v>224.58720423267894</v>
      </c>
      <c r="G532" s="42">
        <v>233.21135287521383</v>
      </c>
      <c r="H532" s="46"/>
    </row>
    <row r="533" spans="1:8" ht="31.5">
      <c r="A533" s="22">
        <v>398</v>
      </c>
      <c r="B533" s="26">
        <v>43374</v>
      </c>
      <c r="C533" s="27" t="s">
        <v>621</v>
      </c>
      <c r="D533" s="13" t="s">
        <v>497</v>
      </c>
      <c r="E533" s="13"/>
      <c r="F533" s="10">
        <v>321.3920336433165</v>
      </c>
      <c r="G533" s="42">
        <v>333.7334877352198</v>
      </c>
      <c r="H533" s="46"/>
    </row>
    <row r="534" spans="1:8" ht="31.5">
      <c r="A534" s="22">
        <v>398</v>
      </c>
      <c r="B534" s="26">
        <v>43374</v>
      </c>
      <c r="C534" s="27" t="s">
        <v>621</v>
      </c>
      <c r="D534" s="13" t="s">
        <v>498</v>
      </c>
      <c r="E534" s="13"/>
      <c r="F534" s="10">
        <v>425.941249406805</v>
      </c>
      <c r="G534" s="42">
        <v>442.2973933840263</v>
      </c>
      <c r="H534" s="46"/>
    </row>
    <row r="535" spans="1:8" ht="31.5">
      <c r="A535" s="22">
        <v>398</v>
      </c>
      <c r="B535" s="26">
        <v>43374</v>
      </c>
      <c r="C535" s="27" t="s">
        <v>621</v>
      </c>
      <c r="D535" s="13" t="s">
        <v>499</v>
      </c>
      <c r="E535" s="13"/>
      <c r="F535" s="10">
        <v>518.8738856410168</v>
      </c>
      <c r="G535" s="42">
        <v>538.7986428496318</v>
      </c>
      <c r="H535" s="46"/>
    </row>
    <row r="536" spans="1:8" ht="31.5">
      <c r="A536" s="22">
        <v>398</v>
      </c>
      <c r="B536" s="26">
        <v>43374</v>
      </c>
      <c r="C536" s="27" t="s">
        <v>621</v>
      </c>
      <c r="D536" s="13" t="s">
        <v>500</v>
      </c>
      <c r="E536" s="13"/>
      <c r="F536" s="10">
        <v>665.3984712905285</v>
      </c>
      <c r="G536" s="42">
        <v>690.9497725880847</v>
      </c>
      <c r="H536" s="46"/>
    </row>
    <row r="537" spans="1:8" ht="31.5">
      <c r="A537" s="22">
        <v>398</v>
      </c>
      <c r="B537" s="26">
        <v>43374</v>
      </c>
      <c r="C537" s="27" t="s">
        <v>621</v>
      </c>
      <c r="D537" s="13" t="s">
        <v>501</v>
      </c>
      <c r="E537" s="13"/>
      <c r="F537" s="10">
        <v>950.5692447007551</v>
      </c>
      <c r="G537" s="42">
        <v>987.0711036972641</v>
      </c>
      <c r="H537" s="46"/>
    </row>
    <row r="538" spans="1:8" ht="31.5">
      <c r="A538" s="22">
        <v>398</v>
      </c>
      <c r="B538" s="26">
        <v>43374</v>
      </c>
      <c r="C538" s="27" t="s">
        <v>621</v>
      </c>
      <c r="D538" s="13" t="s">
        <v>502</v>
      </c>
      <c r="E538" s="13"/>
      <c r="F538" s="10">
        <v>1235.7400181109813</v>
      </c>
      <c r="G538" s="42">
        <v>1283.192434806443</v>
      </c>
      <c r="H538" s="46"/>
    </row>
    <row r="539" spans="1:8" ht="31.5">
      <c r="A539" s="22">
        <v>398</v>
      </c>
      <c r="B539" s="26">
        <v>43374</v>
      </c>
      <c r="C539" s="27" t="s">
        <v>621</v>
      </c>
      <c r="D539" s="13" t="s">
        <v>503</v>
      </c>
      <c r="E539" s="13"/>
      <c r="F539" s="10">
        <v>1520.9107915212085</v>
      </c>
      <c r="G539" s="42">
        <v>1579.3137659156228</v>
      </c>
      <c r="H539" s="46"/>
    </row>
    <row r="540" spans="1:8" ht="31.5">
      <c r="A540" s="22">
        <v>398</v>
      </c>
      <c r="B540" s="26">
        <v>43374</v>
      </c>
      <c r="C540" s="27" t="s">
        <v>621</v>
      </c>
      <c r="D540" s="13" t="s">
        <v>504</v>
      </c>
      <c r="E540" s="13"/>
      <c r="F540" s="10">
        <v>1806.0815649314345</v>
      </c>
      <c r="G540" s="42">
        <v>1875.4350970248015</v>
      </c>
      <c r="H540" s="46"/>
    </row>
    <row r="541" spans="1:8" ht="31.5">
      <c r="A541" s="22">
        <v>398</v>
      </c>
      <c r="B541" s="26">
        <v>43374</v>
      </c>
      <c r="C541" s="27" t="s">
        <v>621</v>
      </c>
      <c r="D541" s="13" t="s">
        <v>505</v>
      </c>
      <c r="E541" s="13"/>
      <c r="F541" s="10">
        <v>2091.2523383416606</v>
      </c>
      <c r="G541" s="42">
        <v>2171.5564281339803</v>
      </c>
      <c r="H541" s="46"/>
    </row>
    <row r="542" spans="1:8" ht="15.75">
      <c r="A542" s="22">
        <v>398</v>
      </c>
      <c r="B542" s="26">
        <v>43374</v>
      </c>
      <c r="C542" s="27" t="s">
        <v>621</v>
      </c>
      <c r="D542" s="13" t="s">
        <v>506</v>
      </c>
      <c r="E542" s="13"/>
      <c r="F542" s="10">
        <v>115.76269480032349</v>
      </c>
      <c r="G542" s="42">
        <v>120.2079822806559</v>
      </c>
      <c r="H542" s="46"/>
    </row>
    <row r="543" spans="1:8" ht="15.75">
      <c r="A543" s="22">
        <v>398</v>
      </c>
      <c r="B543" s="26">
        <v>43374</v>
      </c>
      <c r="C543" s="27" t="s">
        <v>621</v>
      </c>
      <c r="D543" s="13" t="s">
        <v>507</v>
      </c>
      <c r="E543" s="13"/>
      <c r="F543" s="10">
        <v>291.16071722505586</v>
      </c>
      <c r="G543" s="42">
        <v>302.341288766498</v>
      </c>
      <c r="H543" s="46"/>
    </row>
    <row r="544" spans="1:8" ht="15.75">
      <c r="A544" s="22">
        <v>398</v>
      </c>
      <c r="B544" s="26">
        <v>43374</v>
      </c>
      <c r="C544" s="27" t="s">
        <v>621</v>
      </c>
      <c r="D544" s="13" t="s">
        <v>508</v>
      </c>
      <c r="E544" s="13"/>
      <c r="F544" s="10">
        <v>466.55873964978844</v>
      </c>
      <c r="G544" s="42">
        <v>484.4745952523403</v>
      </c>
      <c r="H544" s="46"/>
    </row>
    <row r="545" spans="1:8" ht="15.75">
      <c r="A545" s="22">
        <v>398</v>
      </c>
      <c r="B545" s="26">
        <v>43374</v>
      </c>
      <c r="C545" s="27" t="s">
        <v>621</v>
      </c>
      <c r="D545" s="13" t="s">
        <v>509</v>
      </c>
      <c r="E545" s="13"/>
      <c r="F545" s="10">
        <v>641.9567620745208</v>
      </c>
      <c r="G545" s="42">
        <v>666.6079017381824</v>
      </c>
      <c r="H545" s="46"/>
    </row>
    <row r="546" spans="1:8" ht="15.75">
      <c r="A546" s="22">
        <v>398</v>
      </c>
      <c r="B546" s="26">
        <v>43374</v>
      </c>
      <c r="C546" s="27" t="s">
        <v>621</v>
      </c>
      <c r="D546" s="13" t="s">
        <v>510</v>
      </c>
      <c r="E546" s="13"/>
      <c r="F546" s="10">
        <v>457.3007910834217</v>
      </c>
      <c r="G546" s="42">
        <v>474.861141461025</v>
      </c>
      <c r="H546" s="46"/>
    </row>
    <row r="547" spans="1:8" ht="15.75">
      <c r="A547" s="22">
        <v>398</v>
      </c>
      <c r="B547" s="26">
        <v>43374</v>
      </c>
      <c r="C547" s="27" t="s">
        <v>621</v>
      </c>
      <c r="D547" s="13" t="s">
        <v>511</v>
      </c>
      <c r="E547" s="13"/>
      <c r="F547" s="10">
        <v>729.5036429187911</v>
      </c>
      <c r="G547" s="42">
        <v>757.5165828068727</v>
      </c>
      <c r="H547" s="46"/>
    </row>
    <row r="548" spans="1:8" ht="15.75">
      <c r="A548" s="22">
        <v>398</v>
      </c>
      <c r="B548" s="26">
        <v>43374</v>
      </c>
      <c r="C548" s="27" t="s">
        <v>621</v>
      </c>
      <c r="D548" s="13" t="s">
        <v>512</v>
      </c>
      <c r="E548" s="13"/>
      <c r="F548" s="10">
        <v>1001.7064947541616</v>
      </c>
      <c r="G548" s="42">
        <v>1040.1720241527212</v>
      </c>
      <c r="H548" s="46"/>
    </row>
    <row r="549" spans="1:8" ht="15.75">
      <c r="A549" s="22">
        <v>398</v>
      </c>
      <c r="B549" s="26">
        <v>43374</v>
      </c>
      <c r="C549" s="27" t="s">
        <v>621</v>
      </c>
      <c r="D549" s="13" t="s">
        <v>513</v>
      </c>
      <c r="E549" s="13"/>
      <c r="F549" s="10">
        <v>1273.9093465895314</v>
      </c>
      <c r="G549" s="42">
        <v>1322.8274654985694</v>
      </c>
      <c r="H549" s="46"/>
    </row>
    <row r="550" spans="1:8" ht="15.75">
      <c r="A550" s="22">
        <v>398</v>
      </c>
      <c r="B550" s="26">
        <v>43374</v>
      </c>
      <c r="C550" s="27" t="s">
        <v>621</v>
      </c>
      <c r="D550" s="13" t="s">
        <v>514</v>
      </c>
      <c r="E550" s="13"/>
      <c r="F550" s="10">
        <v>235.03335004914157</v>
      </c>
      <c r="G550" s="42">
        <v>244.05863069102858</v>
      </c>
      <c r="H550" s="46"/>
    </row>
    <row r="551" spans="1:8" ht="15.75">
      <c r="A551" s="22">
        <v>398</v>
      </c>
      <c r="B551" s="26">
        <v>43374</v>
      </c>
      <c r="C551" s="27" t="s">
        <v>621</v>
      </c>
      <c r="D551" s="13" t="s">
        <v>515</v>
      </c>
      <c r="E551" s="13"/>
      <c r="F551" s="10">
        <v>410.4313724738739</v>
      </c>
      <c r="G551" s="42">
        <v>426.1919371768706</v>
      </c>
      <c r="H551" s="46"/>
    </row>
    <row r="552" spans="1:8" ht="15.75">
      <c r="A552" s="22">
        <v>398</v>
      </c>
      <c r="B552" s="26">
        <v>43374</v>
      </c>
      <c r="C552" s="27" t="s">
        <v>621</v>
      </c>
      <c r="D552" s="13" t="s">
        <v>516</v>
      </c>
      <c r="E552" s="13"/>
      <c r="F552" s="10">
        <v>585.8293948986066</v>
      </c>
      <c r="G552" s="42">
        <v>608.3252436627129</v>
      </c>
      <c r="H552" s="46"/>
    </row>
    <row r="553" spans="1:8" ht="15.75">
      <c r="A553" s="22">
        <v>398</v>
      </c>
      <c r="B553" s="26">
        <v>43374</v>
      </c>
      <c r="C553" s="27" t="s">
        <v>621</v>
      </c>
      <c r="D553" s="13" t="s">
        <v>517</v>
      </c>
      <c r="E553" s="13"/>
      <c r="F553" s="10">
        <v>761.227417323339</v>
      </c>
      <c r="G553" s="42">
        <v>790.4585501485551</v>
      </c>
      <c r="H553" s="46"/>
    </row>
    <row r="554" spans="1:8" ht="31.5">
      <c r="A554" s="22">
        <v>398</v>
      </c>
      <c r="B554" s="26">
        <v>43374</v>
      </c>
      <c r="C554" s="27" t="s">
        <v>621</v>
      </c>
      <c r="D554" s="13" t="s">
        <v>518</v>
      </c>
      <c r="E554" s="13"/>
      <c r="F554" s="10">
        <v>2160.683792445429</v>
      </c>
      <c r="G554" s="42">
        <v>2243.654050075333</v>
      </c>
      <c r="H554" s="46"/>
    </row>
    <row r="555" spans="1:8" ht="31.5">
      <c r="A555" s="22">
        <v>398</v>
      </c>
      <c r="B555" s="26">
        <v>43374</v>
      </c>
      <c r="C555" s="27" t="s">
        <v>621</v>
      </c>
      <c r="D555" s="13" t="s">
        <v>519</v>
      </c>
      <c r="E555" s="13"/>
      <c r="F555" s="10">
        <v>2760.873734791381</v>
      </c>
      <c r="G555" s="42">
        <v>2866.8912862073703</v>
      </c>
      <c r="H555" s="46"/>
    </row>
    <row r="556" spans="1:8" ht="31.5">
      <c r="A556" s="22">
        <v>398</v>
      </c>
      <c r="B556" s="26">
        <v>43374</v>
      </c>
      <c r="C556" s="27" t="s">
        <v>621</v>
      </c>
      <c r="D556" s="13" t="s">
        <v>520</v>
      </c>
      <c r="E556" s="13"/>
      <c r="F556" s="10">
        <v>3368.808063490185</v>
      </c>
      <c r="G556" s="42">
        <v>3498.1702931282075</v>
      </c>
      <c r="H556" s="46"/>
    </row>
    <row r="557" spans="1:8" ht="31.5">
      <c r="A557" s="22">
        <v>398</v>
      </c>
      <c r="B557" s="26">
        <v>43374</v>
      </c>
      <c r="C557" s="27" t="s">
        <v>621</v>
      </c>
      <c r="D557" s="13" t="s">
        <v>521</v>
      </c>
      <c r="E557" s="13"/>
      <c r="F557" s="10">
        <v>3972.870199012563</v>
      </c>
      <c r="G557" s="42">
        <v>4125.428414654644</v>
      </c>
      <c r="H557" s="46"/>
    </row>
    <row r="558" spans="1:8" ht="15.75">
      <c r="A558" s="22">
        <v>398</v>
      </c>
      <c r="B558" s="26">
        <v>43374</v>
      </c>
      <c r="C558" s="27" t="s">
        <v>621</v>
      </c>
      <c r="D558" s="13" t="s">
        <v>522</v>
      </c>
      <c r="E558" s="13"/>
      <c r="F558" s="10">
        <v>2851.707734102265</v>
      </c>
      <c r="G558" s="42">
        <v>2961.2133110917916</v>
      </c>
      <c r="H558" s="46"/>
    </row>
    <row r="559" spans="1:8" ht="15.75">
      <c r="A559" s="22">
        <v>398</v>
      </c>
      <c r="B559" s="26">
        <v>43374</v>
      </c>
      <c r="C559" s="27" t="s">
        <v>621</v>
      </c>
      <c r="D559" s="13" t="s">
        <v>523</v>
      </c>
      <c r="E559" s="13"/>
      <c r="F559" s="10">
        <v>3650.1858996508986</v>
      </c>
      <c r="G559" s="42">
        <v>3790.353038197493</v>
      </c>
      <c r="H559" s="46"/>
    </row>
    <row r="560" spans="1:8" ht="15.75">
      <c r="A560" s="22">
        <v>398</v>
      </c>
      <c r="B560" s="26">
        <v>43374</v>
      </c>
      <c r="C560" s="27" t="s">
        <v>621</v>
      </c>
      <c r="D560" s="13" t="s">
        <v>524</v>
      </c>
      <c r="E560" s="13"/>
      <c r="F560" s="10">
        <v>4448.664065199533</v>
      </c>
      <c r="G560" s="42">
        <v>4619.4927653031955</v>
      </c>
      <c r="H560" s="46"/>
    </row>
    <row r="561" spans="1:8" ht="15.75">
      <c r="A561" s="22">
        <v>398</v>
      </c>
      <c r="B561" s="26">
        <v>43374</v>
      </c>
      <c r="C561" s="27" t="s">
        <v>621</v>
      </c>
      <c r="D561" s="13" t="s">
        <v>525</v>
      </c>
      <c r="E561" s="13"/>
      <c r="F561" s="10">
        <v>5247.142230748168</v>
      </c>
      <c r="G561" s="42">
        <v>5448.632492408898</v>
      </c>
      <c r="H561" s="46"/>
    </row>
    <row r="562" spans="1:8" ht="15.75">
      <c r="A562" s="22">
        <v>398</v>
      </c>
      <c r="B562" s="26">
        <v>43374</v>
      </c>
      <c r="C562" s="27" t="s">
        <v>621</v>
      </c>
      <c r="D562" s="13" t="s">
        <v>526</v>
      </c>
      <c r="E562" s="13"/>
      <c r="F562" s="10">
        <v>6045.620396296801</v>
      </c>
      <c r="G562" s="42">
        <v>6277.772219514599</v>
      </c>
      <c r="H562" s="46"/>
    </row>
    <row r="563" spans="1:8" ht="15.75">
      <c r="A563" s="22">
        <v>398</v>
      </c>
      <c r="B563" s="26">
        <v>43374</v>
      </c>
      <c r="C563" s="27" t="s">
        <v>621</v>
      </c>
      <c r="D563" s="13" t="s">
        <v>527</v>
      </c>
      <c r="E563" s="13"/>
      <c r="F563" s="10">
        <v>6844.098561845435</v>
      </c>
      <c r="G563" s="42">
        <v>7106.911946620299</v>
      </c>
      <c r="H563" s="46"/>
    </row>
    <row r="564" spans="1:8" ht="31.5">
      <c r="A564" s="22">
        <v>398</v>
      </c>
      <c r="B564" s="26">
        <v>43374</v>
      </c>
      <c r="C564" s="27" t="s">
        <v>621</v>
      </c>
      <c r="D564" s="13" t="s">
        <v>528</v>
      </c>
      <c r="E564" s="13"/>
      <c r="F564" s="10">
        <v>1907.4012240609936</v>
      </c>
      <c r="G564" s="42">
        <v>1980.6454310649358</v>
      </c>
      <c r="H564" s="46"/>
    </row>
    <row r="565" spans="1:8" ht="31.5">
      <c r="A565" s="22">
        <v>398</v>
      </c>
      <c r="B565" s="26">
        <v>43374</v>
      </c>
      <c r="C565" s="27" t="s">
        <v>621</v>
      </c>
      <c r="D565" s="13" t="s">
        <v>529</v>
      </c>
      <c r="E565" s="13"/>
      <c r="F565" s="10">
        <v>3303.060656300744</v>
      </c>
      <c r="G565" s="42">
        <v>3429.8981855026923</v>
      </c>
      <c r="H565" s="46"/>
    </row>
    <row r="566" spans="1:8" ht="31.5">
      <c r="A566" s="22">
        <v>398</v>
      </c>
      <c r="B566" s="26">
        <v>43374</v>
      </c>
      <c r="C566" s="27" t="s">
        <v>621</v>
      </c>
      <c r="D566" s="13" t="s">
        <v>530</v>
      </c>
      <c r="E566" s="13"/>
      <c r="F566" s="10">
        <v>4698.720088540495</v>
      </c>
      <c r="G566" s="42">
        <v>4879.15093994045</v>
      </c>
      <c r="H566" s="46"/>
    </row>
    <row r="567" spans="1:8" ht="31.5">
      <c r="A567" s="22">
        <v>398</v>
      </c>
      <c r="B567" s="26">
        <v>43374</v>
      </c>
      <c r="C567" s="27" t="s">
        <v>621</v>
      </c>
      <c r="D567" s="13" t="s">
        <v>531</v>
      </c>
      <c r="E567" s="13"/>
      <c r="F567" s="10">
        <v>6094.379520780247</v>
      </c>
      <c r="G567" s="42">
        <v>6328.403694378208</v>
      </c>
      <c r="H567" s="46"/>
    </row>
    <row r="568" spans="1:8" ht="31.5">
      <c r="A568" s="22">
        <v>398</v>
      </c>
      <c r="B568" s="26">
        <v>43374</v>
      </c>
      <c r="C568" s="27" t="s">
        <v>621</v>
      </c>
      <c r="D568" s="13" t="s">
        <v>532</v>
      </c>
      <c r="E568" s="13"/>
      <c r="F568" s="10">
        <v>7490.038953019999</v>
      </c>
      <c r="G568" s="42">
        <v>7777.6564488159665</v>
      </c>
      <c r="H568" s="46"/>
    </row>
    <row r="569" spans="1:8" ht="31.5">
      <c r="A569" s="22">
        <v>398</v>
      </c>
      <c r="B569" s="26">
        <v>43374</v>
      </c>
      <c r="C569" s="27" t="s">
        <v>621</v>
      </c>
      <c r="D569" s="13" t="s">
        <v>533</v>
      </c>
      <c r="E569" s="13"/>
      <c r="F569" s="10">
        <v>8885.69838525975</v>
      </c>
      <c r="G569" s="42">
        <v>9226.909203253725</v>
      </c>
      <c r="H569" s="46"/>
    </row>
    <row r="570" spans="1:8" ht="31.5">
      <c r="A570" s="22">
        <v>398</v>
      </c>
      <c r="B570" s="26">
        <v>43374</v>
      </c>
      <c r="C570" s="27" t="s">
        <v>621</v>
      </c>
      <c r="D570" s="13" t="s">
        <v>534</v>
      </c>
      <c r="E570" s="13"/>
      <c r="F570" s="10">
        <v>12430.719480826365</v>
      </c>
      <c r="G570" s="42">
        <v>12908.059108890096</v>
      </c>
      <c r="H570" s="46"/>
    </row>
    <row r="571" spans="1:8" ht="31.5">
      <c r="A571" s="22">
        <v>398</v>
      </c>
      <c r="B571" s="26">
        <v>43374</v>
      </c>
      <c r="C571" s="27" t="s">
        <v>621</v>
      </c>
      <c r="D571" s="13" t="s">
        <v>535</v>
      </c>
      <c r="E571" s="13"/>
      <c r="F571" s="10">
        <v>14175.381864100236</v>
      </c>
      <c r="G571" s="42">
        <v>14719.716527681685</v>
      </c>
      <c r="H571" s="46"/>
    </row>
    <row r="572" spans="1:8" ht="31.5">
      <c r="A572" s="22">
        <v>398</v>
      </c>
      <c r="B572" s="26">
        <v>43374</v>
      </c>
      <c r="C572" s="27" t="s">
        <v>621</v>
      </c>
      <c r="D572" s="13" t="s">
        <v>536</v>
      </c>
      <c r="E572" s="13"/>
      <c r="F572" s="10">
        <v>16451.824030153155</v>
      </c>
      <c r="G572" s="42">
        <v>17083.574072911033</v>
      </c>
      <c r="H572" s="46"/>
    </row>
    <row r="573" spans="1:8" ht="31.5">
      <c r="A573" s="22">
        <v>398</v>
      </c>
      <c r="B573" s="26">
        <v>43374</v>
      </c>
      <c r="C573" s="27" t="s">
        <v>621</v>
      </c>
      <c r="D573" s="13" t="s">
        <v>537</v>
      </c>
      <c r="E573" s="13"/>
      <c r="F573" s="10">
        <v>18254.76364989597</v>
      </c>
      <c r="G573" s="42">
        <v>18955.746574051973</v>
      </c>
      <c r="H573" s="46"/>
    </row>
    <row r="574" spans="1:8" ht="31.5">
      <c r="A574" s="22">
        <v>398</v>
      </c>
      <c r="B574" s="26">
        <v>43374</v>
      </c>
      <c r="C574" s="27" t="s">
        <v>621</v>
      </c>
      <c r="D574" s="13" t="s">
        <v>538</v>
      </c>
      <c r="E574" s="13"/>
      <c r="F574" s="10">
        <v>20057.70326963879</v>
      </c>
      <c r="G574" s="42">
        <v>20827.919075192916</v>
      </c>
      <c r="H574" s="46"/>
    </row>
    <row r="575" spans="1:8" ht="31.5">
      <c r="A575" s="22">
        <v>398</v>
      </c>
      <c r="B575" s="26">
        <v>43374</v>
      </c>
      <c r="C575" s="27" t="s">
        <v>621</v>
      </c>
      <c r="D575" s="13" t="s">
        <v>539</v>
      </c>
      <c r="E575" s="13"/>
      <c r="F575" s="10">
        <v>20745.277496040828</v>
      </c>
      <c r="G575" s="42">
        <v>21541.89615188879</v>
      </c>
      <c r="H575" s="46"/>
    </row>
    <row r="576" spans="1:8" ht="15.75">
      <c r="A576" s="22">
        <v>398</v>
      </c>
      <c r="B576" s="26">
        <v>43374</v>
      </c>
      <c r="C576" s="27" t="s">
        <v>621</v>
      </c>
      <c r="D576" s="13" t="s">
        <v>540</v>
      </c>
      <c r="E576" s="13"/>
      <c r="F576" s="10">
        <v>350.7960448494649</v>
      </c>
      <c r="G576" s="42">
        <v>364.26661297168437</v>
      </c>
      <c r="H576" s="46"/>
    </row>
    <row r="577" spans="1:8" ht="15.75">
      <c r="A577" s="22">
        <v>398</v>
      </c>
      <c r="B577" s="26">
        <v>43374</v>
      </c>
      <c r="C577" s="27" t="s">
        <v>621</v>
      </c>
      <c r="D577" s="13" t="s">
        <v>541</v>
      </c>
      <c r="E577" s="13"/>
      <c r="F577" s="10">
        <v>911.3404937616457</v>
      </c>
      <c r="G577" s="42">
        <v>946.3359687220927</v>
      </c>
      <c r="H577" s="46"/>
    </row>
    <row r="578" spans="1:8" ht="15.75">
      <c r="A578" s="22">
        <v>398</v>
      </c>
      <c r="B578" s="26">
        <v>43374</v>
      </c>
      <c r="C578" s="27" t="s">
        <v>621</v>
      </c>
      <c r="D578" s="14" t="s">
        <v>542</v>
      </c>
      <c r="E578" s="14"/>
      <c r="F578" s="10">
        <v>872.7363711981461</v>
      </c>
      <c r="G578" s="42">
        <v>906.2494478521547</v>
      </c>
      <c r="H578" s="48"/>
    </row>
    <row r="579" spans="1:8" ht="15.75">
      <c r="A579" s="22">
        <v>398</v>
      </c>
      <c r="B579" s="26">
        <v>43374</v>
      </c>
      <c r="C579" s="27" t="s">
        <v>621</v>
      </c>
      <c r="D579" s="14" t="s">
        <v>543</v>
      </c>
      <c r="E579" s="14"/>
      <c r="F579" s="10">
        <v>962.5768799979553</v>
      </c>
      <c r="G579" s="42">
        <v>999.5398321898768</v>
      </c>
      <c r="H579" s="48"/>
    </row>
    <row r="580" spans="1:8" ht="15.75">
      <c r="A580" s="22">
        <v>398</v>
      </c>
      <c r="B580" s="26">
        <v>43374</v>
      </c>
      <c r="C580" s="27" t="s">
        <v>621</v>
      </c>
      <c r="D580" s="14" t="s">
        <v>544</v>
      </c>
      <c r="E580" s="14"/>
      <c r="F580" s="10">
        <v>1052.4173887977645</v>
      </c>
      <c r="G580" s="42">
        <v>1092.8302165275986</v>
      </c>
      <c r="H580" s="48"/>
    </row>
    <row r="581" spans="1:8" ht="15.75">
      <c r="A581" s="22">
        <v>398</v>
      </c>
      <c r="B581" s="26">
        <v>43374</v>
      </c>
      <c r="C581" s="27" t="s">
        <v>621</v>
      </c>
      <c r="D581" s="14" t="s">
        <v>545</v>
      </c>
      <c r="E581" s="14"/>
      <c r="F581" s="10">
        <v>1142.2578975975737</v>
      </c>
      <c r="G581" s="42">
        <v>1186.1206008653205</v>
      </c>
      <c r="H581" s="48"/>
    </row>
    <row r="582" spans="1:8" ht="15.75">
      <c r="A582" s="22">
        <v>398</v>
      </c>
      <c r="B582" s="26">
        <v>43374</v>
      </c>
      <c r="C582" s="27" t="s">
        <v>621</v>
      </c>
      <c r="D582" s="14" t="s">
        <v>546</v>
      </c>
      <c r="E582" s="14"/>
      <c r="F582" s="10">
        <v>1232.0984063973829</v>
      </c>
      <c r="G582" s="42">
        <v>1279.4109852030422</v>
      </c>
      <c r="H582" s="48"/>
    </row>
    <row r="583" spans="1:8" ht="15.75">
      <c r="A583" s="22">
        <v>398</v>
      </c>
      <c r="B583" s="26">
        <v>43374</v>
      </c>
      <c r="C583" s="27" t="s">
        <v>621</v>
      </c>
      <c r="D583" s="13" t="s">
        <v>547</v>
      </c>
      <c r="E583" s="13"/>
      <c r="F583" s="10">
        <v>397.6318121108852</v>
      </c>
      <c r="G583" s="42">
        <v>412.90087369594323</v>
      </c>
      <c r="H583" s="48"/>
    </row>
    <row r="584" spans="1:8" ht="15.75">
      <c r="A584" s="22">
        <v>398</v>
      </c>
      <c r="B584" s="26">
        <v>43374</v>
      </c>
      <c r="C584" s="27" t="s">
        <v>621</v>
      </c>
      <c r="D584" s="13" t="s">
        <v>548</v>
      </c>
      <c r="E584" s="13"/>
      <c r="F584" s="10">
        <v>397.6318121108852</v>
      </c>
      <c r="G584" s="42">
        <v>412.90087369594323</v>
      </c>
      <c r="H584" s="48"/>
    </row>
    <row r="585" spans="1:8" ht="15.75">
      <c r="A585" s="22">
        <v>398</v>
      </c>
      <c r="B585" s="26">
        <v>43374</v>
      </c>
      <c r="C585" s="27" t="s">
        <v>621</v>
      </c>
      <c r="D585" s="13" t="s">
        <v>549</v>
      </c>
      <c r="E585" s="13"/>
      <c r="F585" s="10">
        <v>285.9374828662545</v>
      </c>
      <c r="G585" s="42">
        <v>296.9174822083187</v>
      </c>
      <c r="H585" s="48"/>
    </row>
    <row r="586" spans="1:8" ht="15.75">
      <c r="A586" s="22">
        <v>398</v>
      </c>
      <c r="B586" s="26">
        <v>43374</v>
      </c>
      <c r="C586" s="27" t="s">
        <v>621</v>
      </c>
      <c r="D586" s="14" t="s">
        <v>550</v>
      </c>
      <c r="E586" s="14"/>
      <c r="F586" s="10">
        <v>8406.504751982138</v>
      </c>
      <c r="G586" s="42">
        <v>8729.314534458252</v>
      </c>
      <c r="H586" s="48"/>
    </row>
    <row r="587" spans="1:8" ht="15.75">
      <c r="A587" s="22">
        <v>398</v>
      </c>
      <c r="B587" s="26">
        <v>43374</v>
      </c>
      <c r="C587" s="27" t="s">
        <v>621</v>
      </c>
      <c r="D587" s="14" t="s">
        <v>551</v>
      </c>
      <c r="E587" s="14"/>
      <c r="F587" s="10">
        <v>10224.705525311612</v>
      </c>
      <c r="G587" s="42">
        <v>10617.334217483578</v>
      </c>
      <c r="H587" s="48"/>
    </row>
    <row r="588" spans="1:8" ht="15.75">
      <c r="A588" s="22">
        <v>398</v>
      </c>
      <c r="B588" s="26">
        <v>43374</v>
      </c>
      <c r="C588" s="27" t="s">
        <v>621</v>
      </c>
      <c r="D588" s="14" t="s">
        <v>552</v>
      </c>
      <c r="E588" s="14"/>
      <c r="F588" s="10">
        <v>12042.90629864108</v>
      </c>
      <c r="G588" s="42">
        <v>12505.353900508897</v>
      </c>
      <c r="H588" s="48"/>
    </row>
    <row r="589" spans="1:8" ht="15.75">
      <c r="A589" s="22">
        <v>398</v>
      </c>
      <c r="B589" s="26">
        <v>43374</v>
      </c>
      <c r="C589" s="27" t="s">
        <v>621</v>
      </c>
      <c r="D589" s="14" t="s">
        <v>553</v>
      </c>
      <c r="E589" s="14"/>
      <c r="F589" s="10">
        <v>13861.107071970555</v>
      </c>
      <c r="G589" s="42">
        <v>14393.373583534223</v>
      </c>
      <c r="H589" s="48"/>
    </row>
    <row r="590" spans="1:8" ht="15.75">
      <c r="A590" s="22">
        <v>398</v>
      </c>
      <c r="B590" s="26">
        <v>43374</v>
      </c>
      <c r="C590" s="27" t="s">
        <v>621</v>
      </c>
      <c r="D590" s="14" t="s">
        <v>554</v>
      </c>
      <c r="E590" s="14"/>
      <c r="F590" s="10">
        <v>15679.307845300027</v>
      </c>
      <c r="G590" s="42">
        <v>16281.393266559548</v>
      </c>
      <c r="H590" s="48"/>
    </row>
    <row r="591" spans="1:8" ht="15.75">
      <c r="A591" s="22">
        <v>398</v>
      </c>
      <c r="B591" s="26">
        <v>43374</v>
      </c>
      <c r="C591" s="27" t="s">
        <v>621</v>
      </c>
      <c r="D591" s="13" t="s">
        <v>555</v>
      </c>
      <c r="E591" s="13"/>
      <c r="F591" s="10">
        <v>223.38865848926133</v>
      </c>
      <c r="G591" s="42">
        <v>231.96678297524895</v>
      </c>
      <c r="H591" s="48"/>
    </row>
    <row r="592" spans="1:8" ht="15.75">
      <c r="A592" s="22">
        <v>398</v>
      </c>
      <c r="B592" s="26">
        <v>43374</v>
      </c>
      <c r="C592" s="27" t="s">
        <v>621</v>
      </c>
      <c r="D592" s="13" t="s">
        <v>556</v>
      </c>
      <c r="E592" s="13"/>
      <c r="F592" s="10">
        <v>147.4365146029125</v>
      </c>
      <c r="G592" s="42">
        <v>153.09807676366435</v>
      </c>
      <c r="H592" s="48"/>
    </row>
    <row r="593" spans="1:8" ht="15.75">
      <c r="A593" s="22">
        <v>398</v>
      </c>
      <c r="B593" s="26">
        <v>43374</v>
      </c>
      <c r="C593" s="27" t="s">
        <v>621</v>
      </c>
      <c r="D593" s="13" t="s">
        <v>557</v>
      </c>
      <c r="E593" s="13"/>
      <c r="F593" s="10">
        <v>464.64840965766376</v>
      </c>
      <c r="G593" s="42">
        <v>482.49090858851804</v>
      </c>
      <c r="H593" s="48"/>
    </row>
    <row r="594" spans="1:8" ht="15.75">
      <c r="A594" s="22">
        <v>398</v>
      </c>
      <c r="B594" s="26">
        <v>43374</v>
      </c>
      <c r="C594" s="27" t="s">
        <v>621</v>
      </c>
      <c r="D594" s="13" t="s">
        <v>558</v>
      </c>
      <c r="E594" s="13"/>
      <c r="F594" s="10">
        <v>536.1327803742271</v>
      </c>
      <c r="G594" s="42">
        <v>556.7202791405974</v>
      </c>
      <c r="H594" s="48"/>
    </row>
    <row r="595" spans="1:8" ht="15.75">
      <c r="A595" s="22">
        <v>398</v>
      </c>
      <c r="B595" s="26">
        <v>43374</v>
      </c>
      <c r="C595" s="27" t="s">
        <v>621</v>
      </c>
      <c r="D595" s="13" t="s">
        <v>559</v>
      </c>
      <c r="E595" s="13"/>
      <c r="F595" s="10">
        <v>705.9081608260658</v>
      </c>
      <c r="G595" s="42">
        <v>733.0150342017866</v>
      </c>
      <c r="H595" s="48"/>
    </row>
    <row r="596" spans="1:8" ht="15.75">
      <c r="A596" s="22">
        <v>398</v>
      </c>
      <c r="B596" s="26">
        <v>43374</v>
      </c>
      <c r="C596" s="27" t="s">
        <v>621</v>
      </c>
      <c r="D596" s="13" t="s">
        <v>560</v>
      </c>
      <c r="E596" s="13"/>
      <c r="F596" s="10">
        <v>1166.088797313944</v>
      </c>
      <c r="G596" s="42">
        <v>1210.8666071307994</v>
      </c>
      <c r="H596" s="48"/>
    </row>
    <row r="597" spans="1:8" ht="15.75">
      <c r="A597" s="22">
        <v>398</v>
      </c>
      <c r="B597" s="26">
        <v>43374</v>
      </c>
      <c r="C597" s="27" t="s">
        <v>621</v>
      </c>
      <c r="D597" s="13" t="s">
        <v>561</v>
      </c>
      <c r="E597" s="13"/>
      <c r="F597" s="10">
        <v>1085.66888025781</v>
      </c>
      <c r="G597" s="42">
        <v>1127.3585652597098</v>
      </c>
      <c r="H597" s="48"/>
    </row>
    <row r="598" spans="1:8" ht="15.75">
      <c r="A598" s="22">
        <v>398</v>
      </c>
      <c r="B598" s="26">
        <v>43374</v>
      </c>
      <c r="C598" s="27" t="s">
        <v>621</v>
      </c>
      <c r="D598" s="13" t="s">
        <v>562</v>
      </c>
      <c r="E598" s="13"/>
      <c r="F598" s="10">
        <v>1456.494053349984</v>
      </c>
      <c r="G598" s="42">
        <v>1512.4234249986234</v>
      </c>
      <c r="H598" s="48"/>
    </row>
    <row r="599" spans="1:8" ht="15.75">
      <c r="A599" s="22">
        <v>398</v>
      </c>
      <c r="B599" s="26">
        <v>43374</v>
      </c>
      <c r="C599" s="27" t="s">
        <v>621</v>
      </c>
      <c r="D599" s="13" t="s">
        <v>563</v>
      </c>
      <c r="E599" s="13"/>
      <c r="F599" s="10">
        <v>728.247026674992</v>
      </c>
      <c r="G599" s="42">
        <v>756.2117124993117</v>
      </c>
      <c r="H599" s="48"/>
    </row>
    <row r="600" spans="1:8" ht="15.75">
      <c r="A600" s="22">
        <v>398</v>
      </c>
      <c r="B600" s="26">
        <v>43374</v>
      </c>
      <c r="C600" s="27" t="s">
        <v>621</v>
      </c>
      <c r="D600" s="13" t="s">
        <v>564</v>
      </c>
      <c r="E600" s="13"/>
      <c r="F600" s="10">
        <v>1259.9120338794337</v>
      </c>
      <c r="G600" s="42">
        <v>1308.292655980404</v>
      </c>
      <c r="H600" s="48"/>
    </row>
    <row r="601" spans="1:8" ht="15.75">
      <c r="A601" s="22">
        <v>398</v>
      </c>
      <c r="B601" s="26">
        <v>43374</v>
      </c>
      <c r="C601" s="27" t="s">
        <v>621</v>
      </c>
      <c r="D601" s="13" t="s">
        <v>565</v>
      </c>
      <c r="E601" s="13"/>
      <c r="F601" s="10">
        <v>1063.330014408884</v>
      </c>
      <c r="G601" s="42">
        <v>1104.1618869621848</v>
      </c>
      <c r="H601" s="48"/>
    </row>
    <row r="602" spans="1:8" ht="15.75">
      <c r="A602" s="22">
        <v>398</v>
      </c>
      <c r="B602" s="26">
        <v>43374</v>
      </c>
      <c r="C602" s="27" t="s">
        <v>621</v>
      </c>
      <c r="D602" s="13" t="s">
        <v>566</v>
      </c>
      <c r="E602" s="13"/>
      <c r="F602" s="10">
        <v>1519.0428777269767</v>
      </c>
      <c r="G602" s="42">
        <v>1577.3741242316926</v>
      </c>
      <c r="H602" s="48"/>
    </row>
    <row r="603" spans="1:8" ht="15.75">
      <c r="A603" s="22">
        <v>398</v>
      </c>
      <c r="B603" s="26">
        <v>43374</v>
      </c>
      <c r="C603" s="27" t="s">
        <v>621</v>
      </c>
      <c r="D603" s="13" t="s">
        <v>567</v>
      </c>
      <c r="E603" s="13"/>
      <c r="F603" s="10">
        <v>598.6816047512203</v>
      </c>
      <c r="G603" s="42">
        <v>621.6709783736671</v>
      </c>
      <c r="H603" s="48"/>
    </row>
    <row r="604" spans="1:8" ht="15.75">
      <c r="A604" s="22">
        <v>398</v>
      </c>
      <c r="B604" s="26">
        <v>43374</v>
      </c>
      <c r="C604" s="27" t="s">
        <v>621</v>
      </c>
      <c r="D604" s="13" t="s">
        <v>568</v>
      </c>
      <c r="E604" s="13"/>
      <c r="F604" s="10">
        <v>3484.8630724324776</v>
      </c>
      <c r="G604" s="42">
        <v>3618.6818144138847</v>
      </c>
      <c r="H604" s="48"/>
    </row>
    <row r="605" spans="1:8" ht="15.75">
      <c r="A605" s="22">
        <v>398</v>
      </c>
      <c r="B605" s="26">
        <v>43374</v>
      </c>
      <c r="C605" s="27" t="s">
        <v>621</v>
      </c>
      <c r="D605" s="13" t="s">
        <v>569</v>
      </c>
      <c r="E605" s="13"/>
      <c r="F605" s="10">
        <v>4467.773169785226</v>
      </c>
      <c r="G605" s="42">
        <v>4639.335659504978</v>
      </c>
      <c r="H605" s="48"/>
    </row>
    <row r="606" spans="1:8" ht="15.75">
      <c r="A606" s="22">
        <v>398</v>
      </c>
      <c r="B606" s="26">
        <v>43374</v>
      </c>
      <c r="C606" s="27" t="s">
        <v>621</v>
      </c>
      <c r="D606" s="13" t="s">
        <v>570</v>
      </c>
      <c r="E606" s="13"/>
      <c r="F606" s="10">
        <v>5182.616876950864</v>
      </c>
      <c r="G606" s="42">
        <v>5381.629365025777</v>
      </c>
      <c r="H606" s="48"/>
    </row>
    <row r="607" spans="1:8" ht="15.75">
      <c r="A607" s="22">
        <v>398</v>
      </c>
      <c r="B607" s="26">
        <v>43374</v>
      </c>
      <c r="C607" s="27" t="s">
        <v>621</v>
      </c>
      <c r="D607" s="13" t="s">
        <v>571</v>
      </c>
      <c r="E607" s="13"/>
      <c r="F607" s="10">
        <v>5986.816047512204</v>
      </c>
      <c r="G607" s="42">
        <v>6216.709783736673</v>
      </c>
      <c r="H607" s="48"/>
    </row>
    <row r="608" spans="1:8" ht="15.75">
      <c r="A608" s="22">
        <v>398</v>
      </c>
      <c r="B608" s="26">
        <v>43374</v>
      </c>
      <c r="C608" s="27" t="s">
        <v>621</v>
      </c>
      <c r="D608" s="13" t="s">
        <v>572</v>
      </c>
      <c r="E608" s="13"/>
      <c r="F608" s="10">
        <v>1907.7391434982917</v>
      </c>
      <c r="G608" s="42">
        <v>1980.996326608626</v>
      </c>
      <c r="H608" s="48"/>
    </row>
    <row r="609" spans="1:8" ht="15.75">
      <c r="A609" s="22">
        <v>398</v>
      </c>
      <c r="B609" s="26">
        <v>43374</v>
      </c>
      <c r="C609" s="27" t="s">
        <v>621</v>
      </c>
      <c r="D609" s="13" t="s">
        <v>573</v>
      </c>
      <c r="E609" s="13"/>
      <c r="F609" s="10">
        <v>893.5546339570453</v>
      </c>
      <c r="G609" s="42">
        <v>927.8671319009958</v>
      </c>
      <c r="H609" s="48"/>
    </row>
    <row r="610" spans="1:8" ht="15.75">
      <c r="A610" s="22">
        <v>398</v>
      </c>
      <c r="B610" s="26">
        <v>43374</v>
      </c>
      <c r="C610" s="27" t="s">
        <v>621</v>
      </c>
      <c r="D610" s="13" t="s">
        <v>574</v>
      </c>
      <c r="E610" s="13"/>
      <c r="F610" s="10">
        <v>1787.1092679140907</v>
      </c>
      <c r="G610" s="42">
        <v>1855.7342638019916</v>
      </c>
      <c r="H610" s="48"/>
    </row>
    <row r="611" spans="1:8" ht="15.75">
      <c r="A611" s="22">
        <v>398</v>
      </c>
      <c r="B611" s="26">
        <v>43374</v>
      </c>
      <c r="C611" s="27" t="s">
        <v>621</v>
      </c>
      <c r="D611" s="13" t="s">
        <v>575</v>
      </c>
      <c r="E611" s="13"/>
      <c r="F611" s="10">
        <v>2081.982297119916</v>
      </c>
      <c r="G611" s="42">
        <v>2161.9304173293203</v>
      </c>
      <c r="H611" s="48"/>
    </row>
    <row r="612" spans="1:8" ht="15.75">
      <c r="A612" s="22">
        <v>398</v>
      </c>
      <c r="B612" s="26">
        <v>43374</v>
      </c>
      <c r="C612" s="27" t="s">
        <v>621</v>
      </c>
      <c r="D612" s="13" t="s">
        <v>576</v>
      </c>
      <c r="E612" s="13"/>
      <c r="F612" s="10">
        <v>2376.8553263257404</v>
      </c>
      <c r="G612" s="42">
        <v>2468.126570856649</v>
      </c>
      <c r="H612" s="48"/>
    </row>
    <row r="613" spans="1:8" ht="15.75">
      <c r="A613" s="22">
        <v>398</v>
      </c>
      <c r="B613" s="26">
        <v>43374</v>
      </c>
      <c r="C613" s="27" t="s">
        <v>621</v>
      </c>
      <c r="D613" s="13" t="s">
        <v>577</v>
      </c>
      <c r="E613" s="13"/>
      <c r="F613" s="10">
        <v>2680.6639018711357</v>
      </c>
      <c r="G613" s="42">
        <v>2783.6013957029872</v>
      </c>
      <c r="H613" s="48"/>
    </row>
    <row r="614" spans="1:8" ht="15.75">
      <c r="A614" s="22">
        <v>398</v>
      </c>
      <c r="B614" s="26">
        <v>43374</v>
      </c>
      <c r="C614" s="27" t="s">
        <v>621</v>
      </c>
      <c r="D614" s="13" t="s">
        <v>578</v>
      </c>
      <c r="E614" s="13"/>
      <c r="F614" s="10">
        <v>2635.9861701732834</v>
      </c>
      <c r="G614" s="42">
        <v>2737.2080391079376</v>
      </c>
      <c r="H614" s="48"/>
    </row>
    <row r="615" spans="1:8" ht="15.75">
      <c r="A615" s="22">
        <v>398</v>
      </c>
      <c r="B615" s="26">
        <v>43374</v>
      </c>
      <c r="C615" s="27" t="s">
        <v>621</v>
      </c>
      <c r="D615" s="13" t="s">
        <v>579</v>
      </c>
      <c r="E615" s="13"/>
      <c r="F615" s="10">
        <v>3422.314248055484</v>
      </c>
      <c r="G615" s="42">
        <v>3553.731115180814</v>
      </c>
      <c r="H615" s="48"/>
    </row>
    <row r="616" spans="1:8" ht="15.75">
      <c r="A616" s="22">
        <v>398</v>
      </c>
      <c r="B616" s="26">
        <v>43374</v>
      </c>
      <c r="C616" s="27" t="s">
        <v>621</v>
      </c>
      <c r="D616" s="13" t="s">
        <v>580</v>
      </c>
      <c r="E616" s="13"/>
      <c r="F616" s="10">
        <v>580.8105120720795</v>
      </c>
      <c r="G616" s="42">
        <v>603.1136357356473</v>
      </c>
      <c r="H616" s="48"/>
    </row>
    <row r="617" spans="1:8" ht="15.75">
      <c r="A617" s="22">
        <v>398</v>
      </c>
      <c r="B617" s="26">
        <v>43374</v>
      </c>
      <c r="C617" s="27" t="s">
        <v>621</v>
      </c>
      <c r="D617" s="13" t="s">
        <v>581</v>
      </c>
      <c r="E617" s="13"/>
      <c r="F617" s="10">
        <v>8934.299084774084</v>
      </c>
      <c r="G617" s="42">
        <v>9277.376169629408</v>
      </c>
      <c r="H617" s="48"/>
    </row>
    <row r="618" spans="1:8" ht="31.5">
      <c r="A618" s="22">
        <v>398</v>
      </c>
      <c r="B618" s="26">
        <v>43374</v>
      </c>
      <c r="C618" s="27" t="s">
        <v>621</v>
      </c>
      <c r="D618" s="13" t="s">
        <v>582</v>
      </c>
      <c r="E618" s="13"/>
      <c r="F618" s="10">
        <v>2410.4786303441033</v>
      </c>
      <c r="G618" s="42">
        <v>2503.041009749317</v>
      </c>
      <c r="H618" s="46"/>
    </row>
    <row r="619" spans="1:8" ht="31.5">
      <c r="A619" s="22">
        <v>398</v>
      </c>
      <c r="B619" s="26">
        <v>43374</v>
      </c>
      <c r="C619" s="27" t="s">
        <v>621</v>
      </c>
      <c r="D619" s="13" t="s">
        <v>583</v>
      </c>
      <c r="E619" s="13"/>
      <c r="F619" s="10">
        <v>3106.0951486687136</v>
      </c>
      <c r="G619" s="42">
        <v>3225.369202377592</v>
      </c>
      <c r="H619" s="46"/>
    </row>
    <row r="620" spans="1:8" ht="15.75">
      <c r="A620" s="22">
        <v>398</v>
      </c>
      <c r="B620" s="26">
        <v>43374</v>
      </c>
      <c r="C620" s="27" t="s">
        <v>621</v>
      </c>
      <c r="D620" s="13" t="s">
        <v>584</v>
      </c>
      <c r="E620" s="13"/>
      <c r="F620" s="10">
        <v>1312.1857050214235</v>
      </c>
      <c r="G620" s="42">
        <v>1362.573636094246</v>
      </c>
      <c r="H620" s="46"/>
    </row>
    <row r="621" spans="1:8" ht="31.5">
      <c r="A621" s="22">
        <v>398</v>
      </c>
      <c r="B621" s="26">
        <v>43374</v>
      </c>
      <c r="C621" s="27" t="s">
        <v>621</v>
      </c>
      <c r="D621" s="15" t="s">
        <v>585</v>
      </c>
      <c r="E621" s="15"/>
      <c r="F621" s="10">
        <v>548.9512355765238</v>
      </c>
      <c r="G621" s="42">
        <v>570.0309630226624</v>
      </c>
      <c r="H621" s="46"/>
    </row>
    <row r="622" spans="1:8" ht="31.5">
      <c r="A622" s="22">
        <v>398</v>
      </c>
      <c r="B622" s="26">
        <v>43374</v>
      </c>
      <c r="C622" s="27" t="s">
        <v>621</v>
      </c>
      <c r="D622" s="15" t="s">
        <v>586</v>
      </c>
      <c r="E622" s="15"/>
      <c r="F622" s="10">
        <v>192.13293245178332</v>
      </c>
      <c r="G622" s="42">
        <v>199.5108370579318</v>
      </c>
      <c r="H622" s="46"/>
    </row>
    <row r="623" spans="1:8" ht="31.5">
      <c r="A623" s="22">
        <v>398</v>
      </c>
      <c r="B623" s="26">
        <v>43374</v>
      </c>
      <c r="C623" s="27" t="s">
        <v>621</v>
      </c>
      <c r="D623" s="15" t="s">
        <v>587</v>
      </c>
      <c r="E623" s="15"/>
      <c r="F623" s="10">
        <v>397.46796764303923</v>
      </c>
      <c r="G623" s="42">
        <v>412.7307376005319</v>
      </c>
      <c r="H623" s="46"/>
    </row>
    <row r="624" spans="1:8" ht="31.5">
      <c r="A624" s="22">
        <v>398</v>
      </c>
      <c r="B624" s="26">
        <v>43374</v>
      </c>
      <c r="C624" s="27" t="s">
        <v>621</v>
      </c>
      <c r="D624" s="15" t="s">
        <v>588</v>
      </c>
      <c r="E624" s="15"/>
      <c r="F624" s="10">
        <v>139.11378867506372</v>
      </c>
      <c r="G624" s="42">
        <v>144.45575816018615</v>
      </c>
      <c r="H624" s="46"/>
    </row>
    <row r="625" spans="1:8" ht="31.5">
      <c r="A625" s="22">
        <v>398</v>
      </c>
      <c r="B625" s="26">
        <v>43374</v>
      </c>
      <c r="C625" s="27" t="s">
        <v>621</v>
      </c>
      <c r="D625" s="15" t="s">
        <v>589</v>
      </c>
      <c r="E625" s="15"/>
      <c r="F625" s="10">
        <v>819.5609995931204</v>
      </c>
      <c r="G625" s="42">
        <v>851.0321419774962</v>
      </c>
      <c r="H625" s="46"/>
    </row>
    <row r="626" spans="1:8" ht="31.5">
      <c r="A626" s="22">
        <v>398</v>
      </c>
      <c r="B626" s="26">
        <v>43374</v>
      </c>
      <c r="C626" s="27" t="s">
        <v>621</v>
      </c>
      <c r="D626" s="15" t="s">
        <v>590</v>
      </c>
      <c r="E626" s="15"/>
      <c r="F626" s="10">
        <v>286.84634985759214</v>
      </c>
      <c r="G626" s="42">
        <v>297.86124969212364</v>
      </c>
      <c r="H626" s="46"/>
    </row>
    <row r="627" spans="1:8" ht="31.5">
      <c r="A627" s="22">
        <v>398</v>
      </c>
      <c r="B627" s="26">
        <v>43374</v>
      </c>
      <c r="C627" s="27" t="s">
        <v>621</v>
      </c>
      <c r="D627" s="15" t="s">
        <v>591</v>
      </c>
      <c r="E627" s="15"/>
      <c r="F627" s="10">
        <v>650.4021288704279</v>
      </c>
      <c r="G627" s="42">
        <v>675.3775706190522</v>
      </c>
      <c r="H627" s="46"/>
    </row>
    <row r="628" spans="1:8" ht="31.5">
      <c r="A628" s="22">
        <v>398</v>
      </c>
      <c r="B628" s="26">
        <v>43374</v>
      </c>
      <c r="C628" s="27" t="s">
        <v>621</v>
      </c>
      <c r="D628" s="15" t="s">
        <v>592</v>
      </c>
      <c r="E628" s="15"/>
      <c r="F628" s="10">
        <v>227.64074510464974</v>
      </c>
      <c r="G628" s="42">
        <v>236.38214971666827</v>
      </c>
      <c r="H628" s="46"/>
    </row>
    <row r="629" spans="1:8" ht="15.75">
      <c r="A629" s="22">
        <v>398</v>
      </c>
      <c r="B629" s="26">
        <v>43374</v>
      </c>
      <c r="C629" s="27" t="s">
        <v>621</v>
      </c>
      <c r="D629" s="13" t="s">
        <v>593</v>
      </c>
      <c r="E629" s="13"/>
      <c r="F629" s="10">
        <v>111.69708293968093</v>
      </c>
      <c r="G629" s="42">
        <v>115.98625092456467</v>
      </c>
      <c r="H629" s="46"/>
    </row>
    <row r="630" spans="1:8" ht="15.75">
      <c r="A630" s="22">
        <v>398</v>
      </c>
      <c r="B630" s="26">
        <v>43374</v>
      </c>
      <c r="C630" s="27" t="s">
        <v>621</v>
      </c>
      <c r="D630" s="13" t="s">
        <v>594</v>
      </c>
      <c r="E630" s="13"/>
      <c r="F630" s="10">
        <v>149.77563394184486</v>
      </c>
      <c r="G630" s="42">
        <v>155.52701828521168</v>
      </c>
      <c r="H630" s="46"/>
    </row>
    <row r="631" spans="1:8" ht="31.5">
      <c r="A631" s="22">
        <v>398</v>
      </c>
      <c r="B631" s="26">
        <v>43374</v>
      </c>
      <c r="C631" s="27" t="s">
        <v>621</v>
      </c>
      <c r="D631" s="13" t="s">
        <v>595</v>
      </c>
      <c r="E631" s="13"/>
      <c r="F631" s="10">
        <v>187.8541849440088</v>
      </c>
      <c r="G631" s="42">
        <v>195.06778564585872</v>
      </c>
      <c r="H631" s="46"/>
    </row>
    <row r="632" spans="1:8" ht="47.25">
      <c r="A632" s="22">
        <v>398</v>
      </c>
      <c r="B632" s="26">
        <v>43374</v>
      </c>
      <c r="C632" s="27" t="s">
        <v>621</v>
      </c>
      <c r="D632" s="13" t="s">
        <v>596</v>
      </c>
      <c r="E632" s="13"/>
      <c r="F632" s="10">
        <v>843.6435659331394</v>
      </c>
      <c r="G632" s="42">
        <v>876.0394788649719</v>
      </c>
      <c r="H632" s="46"/>
    </row>
    <row r="633" spans="1:8" ht="31.5">
      <c r="A633" s="22">
        <v>398</v>
      </c>
      <c r="B633" s="26">
        <v>43374</v>
      </c>
      <c r="C633" s="27" t="s">
        <v>621</v>
      </c>
      <c r="D633" s="13" t="s">
        <v>597</v>
      </c>
      <c r="E633" s="13"/>
      <c r="F633" s="10">
        <v>1783.0454536076859</v>
      </c>
      <c r="G633" s="42">
        <v>1851.514399026221</v>
      </c>
      <c r="H633" s="46"/>
    </row>
    <row r="634" spans="1:8" ht="31.5">
      <c r="A634" s="22">
        <v>398</v>
      </c>
      <c r="B634" s="26">
        <v>43374</v>
      </c>
      <c r="C634" s="27" t="s">
        <v>621</v>
      </c>
      <c r="D634" s="13" t="s">
        <v>598</v>
      </c>
      <c r="E634" s="13"/>
      <c r="F634" s="10">
        <v>1318.4383169931853</v>
      </c>
      <c r="G634" s="42">
        <v>1369.0663483657236</v>
      </c>
      <c r="H634" s="46"/>
    </row>
    <row r="635" spans="1:8" ht="15.75">
      <c r="A635" s="22">
        <v>398</v>
      </c>
      <c r="B635" s="26">
        <v>43374</v>
      </c>
      <c r="C635" s="27" t="s">
        <v>621</v>
      </c>
      <c r="D635" s="13" t="s">
        <v>599</v>
      </c>
      <c r="E635" s="13"/>
      <c r="F635" s="10">
        <v>1028.0679733696861</v>
      </c>
      <c r="G635" s="42">
        <v>1067.545783547082</v>
      </c>
      <c r="H635" s="46"/>
    </row>
    <row r="636" spans="1:8" ht="15.75">
      <c r="A636" s="22">
        <v>398</v>
      </c>
      <c r="B636" s="26">
        <v>43374</v>
      </c>
      <c r="C636" s="27" t="s">
        <v>621</v>
      </c>
      <c r="D636" s="13" t="s">
        <v>600</v>
      </c>
      <c r="E636" s="13"/>
      <c r="F636" s="10">
        <v>926.0459607452134</v>
      </c>
      <c r="G636" s="42">
        <v>961.6061256378296</v>
      </c>
      <c r="H636" s="46"/>
    </row>
    <row r="637" spans="1:8" ht="31.5">
      <c r="A637" s="22">
        <v>398</v>
      </c>
      <c r="B637" s="26">
        <v>43374</v>
      </c>
      <c r="C637" s="27" t="s">
        <v>621</v>
      </c>
      <c r="D637" s="13" t="s">
        <v>601</v>
      </c>
      <c r="E637" s="13"/>
      <c r="F637" s="10">
        <v>784.7847124959435</v>
      </c>
      <c r="G637" s="42">
        <v>814.9204454557877</v>
      </c>
      <c r="H637" s="46"/>
    </row>
    <row r="638" spans="1:8" ht="31.5">
      <c r="A638" s="22">
        <v>398</v>
      </c>
      <c r="B638" s="26">
        <v>43374</v>
      </c>
      <c r="C638" s="27" t="s">
        <v>621</v>
      </c>
      <c r="D638" s="13" t="s">
        <v>602</v>
      </c>
      <c r="E638" s="13"/>
      <c r="F638" s="10">
        <v>835.7957188081798</v>
      </c>
      <c r="G638" s="42">
        <v>867.8902744104139</v>
      </c>
      <c r="H638" s="46"/>
    </row>
    <row r="639" spans="1:8" ht="15.75">
      <c r="A639" s="22">
        <v>398</v>
      </c>
      <c r="B639" s="26">
        <v>43374</v>
      </c>
      <c r="C639" s="27" t="s">
        <v>621</v>
      </c>
      <c r="D639" s="13" t="s">
        <v>603</v>
      </c>
      <c r="E639" s="13"/>
      <c r="F639" s="10">
        <v>53.68139118334362</v>
      </c>
      <c r="G639" s="42">
        <v>55.74275660478401</v>
      </c>
      <c r="H639" s="46"/>
    </row>
    <row r="640" spans="1:8" ht="15.75">
      <c r="A640" s="22">
        <v>398</v>
      </c>
      <c r="B640" s="26">
        <v>43374</v>
      </c>
      <c r="C640" s="27" t="s">
        <v>621</v>
      </c>
      <c r="D640" s="16" t="s">
        <v>608</v>
      </c>
      <c r="E640" s="16"/>
      <c r="F640" s="10">
        <v>2325.356317411402</v>
      </c>
      <c r="G640" s="42">
        <v>2414.6499999999996</v>
      </c>
      <c r="H640" s="49"/>
    </row>
    <row r="641" spans="1:8" ht="15.75">
      <c r="A641" s="22">
        <v>398</v>
      </c>
      <c r="B641" s="26">
        <v>43374</v>
      </c>
      <c r="C641" s="27" t="s">
        <v>621</v>
      </c>
      <c r="D641" s="12" t="s">
        <v>611</v>
      </c>
      <c r="E641" s="12"/>
      <c r="F641" s="10">
        <v>235.4354137487831</v>
      </c>
      <c r="G641" s="42">
        <v>244.47613363673636</v>
      </c>
      <c r="H641" s="50"/>
    </row>
    <row r="642" spans="1:8" ht="15.75">
      <c r="A642" s="22">
        <v>398</v>
      </c>
      <c r="B642" s="26">
        <v>43374</v>
      </c>
      <c r="C642" s="27" t="s">
        <v>621</v>
      </c>
      <c r="D642" s="12" t="s">
        <v>612</v>
      </c>
      <c r="E642" s="12"/>
      <c r="F642" s="10">
        <v>159.92991420908857</v>
      </c>
      <c r="G642" s="42">
        <v>166.07122291471757</v>
      </c>
      <c r="H642" s="50"/>
    </row>
    <row r="643" spans="1:8" ht="15.75">
      <c r="A643" s="22">
        <v>398</v>
      </c>
      <c r="B643" s="26">
        <v>43374</v>
      </c>
      <c r="C643" s="27" t="s">
        <v>621</v>
      </c>
      <c r="D643" s="16" t="s">
        <v>613</v>
      </c>
      <c r="E643" s="16"/>
      <c r="F643" s="10">
        <v>696.3308936825887</v>
      </c>
      <c r="G643" s="42">
        <v>723.0699999999999</v>
      </c>
      <c r="H643" s="49"/>
    </row>
    <row r="644" spans="1:8" ht="15.75">
      <c r="A644" s="22">
        <v>398</v>
      </c>
      <c r="B644" s="26">
        <v>43374</v>
      </c>
      <c r="C644" s="27" t="s">
        <v>621</v>
      </c>
      <c r="D644" s="16" t="s">
        <v>614</v>
      </c>
      <c r="E644" s="16"/>
      <c r="F644" s="10">
        <v>1274.0947611710326</v>
      </c>
      <c r="G644" s="42">
        <v>1323.02</v>
      </c>
      <c r="H644" s="49"/>
    </row>
    <row r="645" spans="1:8" ht="47.25">
      <c r="A645" s="22">
        <v>398</v>
      </c>
      <c r="B645" s="26">
        <v>43374</v>
      </c>
      <c r="C645" s="27" t="s">
        <v>621</v>
      </c>
      <c r="D645" s="12" t="s">
        <v>722</v>
      </c>
      <c r="E645" s="12"/>
      <c r="F645" s="10">
        <v>1317.4340609686105</v>
      </c>
      <c r="G645" s="42">
        <v>1368.0235289098052</v>
      </c>
      <c r="H645" s="50"/>
    </row>
    <row r="646" spans="1:8" ht="63">
      <c r="A646" s="22">
        <v>398</v>
      </c>
      <c r="B646" s="26">
        <v>43374</v>
      </c>
      <c r="C646" s="27" t="s">
        <v>621</v>
      </c>
      <c r="D646" s="17" t="s">
        <v>723</v>
      </c>
      <c r="E646" s="17"/>
      <c r="F646" s="10">
        <v>899.4379849672385</v>
      </c>
      <c r="G646" s="42">
        <v>933.9764035899805</v>
      </c>
      <c r="H646" s="50"/>
    </row>
    <row r="647" spans="1:8" ht="15.75">
      <c r="A647" s="22">
        <v>398</v>
      </c>
      <c r="B647" s="26">
        <v>43374</v>
      </c>
      <c r="C647" s="27" t="s">
        <v>621</v>
      </c>
      <c r="D647" s="18" t="s">
        <v>724</v>
      </c>
      <c r="E647" s="18"/>
      <c r="F647" s="10">
        <v>1798.875969934477</v>
      </c>
      <c r="G647" s="42">
        <v>1867.952807179961</v>
      </c>
      <c r="H647" s="50"/>
    </row>
    <row r="648" spans="1:8" ht="15.75">
      <c r="A648" s="22">
        <v>398</v>
      </c>
      <c r="B648" s="26">
        <v>43374</v>
      </c>
      <c r="C648" s="27" t="s">
        <v>621</v>
      </c>
      <c r="D648" s="18" t="s">
        <v>725</v>
      </c>
      <c r="E648" s="18"/>
      <c r="F648" s="10">
        <v>2213.139938114409</v>
      </c>
      <c r="G648" s="42">
        <v>2298.1245117380017</v>
      </c>
      <c r="H648" s="50"/>
    </row>
    <row r="649" spans="1:8" ht="15.75">
      <c r="A649" s="22">
        <v>398</v>
      </c>
      <c r="B649" s="26">
        <v>43374</v>
      </c>
      <c r="C649" s="27" t="s">
        <v>621</v>
      </c>
      <c r="D649" s="18" t="s">
        <v>726</v>
      </c>
      <c r="E649" s="18"/>
      <c r="F649" s="10">
        <v>3112.577923081648</v>
      </c>
      <c r="G649" s="42">
        <v>3232.100915327983</v>
      </c>
      <c r="H649" s="50"/>
    </row>
    <row r="650" spans="1:8" ht="15.75">
      <c r="A650" s="22">
        <v>398</v>
      </c>
      <c r="B650" s="26">
        <v>43374</v>
      </c>
      <c r="C650" s="27" t="s">
        <v>621</v>
      </c>
      <c r="D650" s="18" t="s">
        <v>727</v>
      </c>
      <c r="E650" s="18"/>
      <c r="F650" s="10">
        <v>4012.0159080488856</v>
      </c>
      <c r="G650" s="42">
        <v>4166.077318917963</v>
      </c>
      <c r="H650" s="50"/>
    </row>
    <row r="651" spans="1:8" ht="15.75">
      <c r="A651" s="22">
        <v>414</v>
      </c>
      <c r="B651" s="20">
        <v>43378</v>
      </c>
      <c r="C651" s="20">
        <v>43378</v>
      </c>
      <c r="D651" s="52" t="s">
        <v>748</v>
      </c>
      <c r="E651" s="58">
        <v>1078.2604</v>
      </c>
      <c r="F651" s="19"/>
      <c r="G651" s="19"/>
      <c r="H651" s="19"/>
    </row>
    <row r="652" spans="1:8" ht="15.75">
      <c r="A652" s="22">
        <v>414</v>
      </c>
      <c r="B652" s="20">
        <v>43378</v>
      </c>
      <c r="C652" s="20">
        <v>43378</v>
      </c>
      <c r="D652" s="52" t="s">
        <v>749</v>
      </c>
      <c r="E652" s="58">
        <v>710.6155812445963</v>
      </c>
      <c r="F652" s="52"/>
      <c r="G652" s="19"/>
      <c r="H652" s="19"/>
    </row>
    <row r="653" spans="1:8" ht="15.75">
      <c r="A653" s="22">
        <v>414</v>
      </c>
      <c r="B653" s="20">
        <v>43378</v>
      </c>
      <c r="C653" s="20">
        <v>43378</v>
      </c>
      <c r="D653" s="52" t="s">
        <v>750</v>
      </c>
      <c r="E653" s="58">
        <v>1085.9054982454545</v>
      </c>
      <c r="F653" s="52"/>
      <c r="G653" s="19"/>
      <c r="H653" s="19"/>
    </row>
    <row r="654" spans="1:8" ht="15.75">
      <c r="A654" s="22">
        <v>414</v>
      </c>
      <c r="B654" s="20">
        <v>43378</v>
      </c>
      <c r="C654" s="20">
        <v>43378</v>
      </c>
      <c r="D654" s="52" t="s">
        <v>751</v>
      </c>
      <c r="E654" s="58">
        <v>1476.097433469091</v>
      </c>
      <c r="F654" s="52"/>
      <c r="G654" s="19"/>
      <c r="H654" s="19"/>
    </row>
    <row r="655" spans="1:8" ht="15.75">
      <c r="A655" s="22">
        <v>414</v>
      </c>
      <c r="B655" s="20">
        <v>43378</v>
      </c>
      <c r="C655" s="20">
        <v>43378</v>
      </c>
      <c r="D655" s="52" t="s">
        <v>752</v>
      </c>
      <c r="E655" s="58">
        <v>978.8452828654545</v>
      </c>
      <c r="F655" s="52"/>
      <c r="G655" s="19"/>
      <c r="H655" s="19"/>
    </row>
    <row r="656" spans="1:8" ht="15.75">
      <c r="A656" s="22">
        <v>414</v>
      </c>
      <c r="B656" s="20">
        <v>43378</v>
      </c>
      <c r="C656" s="20">
        <v>43378</v>
      </c>
      <c r="D656" s="52" t="s">
        <v>753</v>
      </c>
      <c r="E656" s="58">
        <v>1053.5851031272725</v>
      </c>
      <c r="F656" s="52"/>
      <c r="G656" s="19"/>
      <c r="H656" s="19"/>
    </row>
    <row r="657" spans="1:8" ht="15.75">
      <c r="A657" s="22">
        <v>414</v>
      </c>
      <c r="B657" s="20">
        <v>43378</v>
      </c>
      <c r="C657" s="20">
        <v>43378</v>
      </c>
      <c r="D657" s="52" t="s">
        <v>754</v>
      </c>
      <c r="E657" s="58">
        <v>802.5759907927272</v>
      </c>
      <c r="F657" s="19"/>
      <c r="G657" s="19"/>
      <c r="H657" s="19"/>
    </row>
    <row r="658" spans="1:8" ht="15.75">
      <c r="A658" s="22">
        <v>414</v>
      </c>
      <c r="B658" s="20">
        <v>43378</v>
      </c>
      <c r="C658" s="20">
        <v>43378</v>
      </c>
      <c r="D658" s="52" t="s">
        <v>755</v>
      </c>
      <c r="E658" s="58">
        <v>1214.5358604763635</v>
      </c>
      <c r="F658" s="19"/>
      <c r="G658" s="19"/>
      <c r="H658" s="19"/>
    </row>
    <row r="659" spans="1:8" ht="15.75">
      <c r="A659" s="22">
        <v>414</v>
      </c>
      <c r="B659" s="20">
        <v>43378</v>
      </c>
      <c r="C659" s="20">
        <v>43378</v>
      </c>
      <c r="D659" s="52" t="s">
        <v>756</v>
      </c>
      <c r="E659" s="58">
        <v>1029.8404451055999</v>
      </c>
      <c r="F659" s="52"/>
      <c r="G659" s="19"/>
      <c r="H659" s="19"/>
    </row>
    <row r="660" spans="1:8" ht="15.75">
      <c r="A660" s="22">
        <v>414</v>
      </c>
      <c r="B660" s="20">
        <v>43378</v>
      </c>
      <c r="C660" s="20">
        <v>43378</v>
      </c>
      <c r="D660" s="52" t="s">
        <v>757</v>
      </c>
      <c r="E660" s="58">
        <v>1402.9706784887273</v>
      </c>
      <c r="F660" s="52"/>
      <c r="G660" s="19"/>
      <c r="H660" s="19"/>
    </row>
    <row r="661" spans="1:8" ht="28.5" customHeight="1">
      <c r="A661" s="22">
        <v>414</v>
      </c>
      <c r="B661" s="20">
        <v>43378</v>
      </c>
      <c r="C661" s="20">
        <v>43378</v>
      </c>
      <c r="D661" s="52" t="s">
        <v>758</v>
      </c>
      <c r="E661" s="58">
        <v>1134.415799987418</v>
      </c>
      <c r="F661" s="52"/>
      <c r="G661" s="19"/>
      <c r="H661" s="19"/>
    </row>
    <row r="662" spans="1:8" ht="28.5" customHeight="1">
      <c r="A662" s="22">
        <v>414</v>
      </c>
      <c r="B662" s="20">
        <v>43378</v>
      </c>
      <c r="C662" s="20">
        <v>43378</v>
      </c>
      <c r="D662" s="52" t="s">
        <v>759</v>
      </c>
      <c r="E662" s="58">
        <v>1044.5227592843635</v>
      </c>
      <c r="F662" s="56"/>
      <c r="G662" s="19"/>
      <c r="H662" s="19"/>
    </row>
    <row r="663" spans="1:8" ht="15.75">
      <c r="A663" s="22">
        <v>414</v>
      </c>
      <c r="B663" s="20">
        <v>43378</v>
      </c>
      <c r="C663" s="20">
        <v>43378</v>
      </c>
      <c r="D663" s="52" t="s">
        <v>760</v>
      </c>
      <c r="E663" s="58">
        <v>970.2347614981817</v>
      </c>
      <c r="F663" s="52"/>
      <c r="G663" s="19"/>
      <c r="H663" s="19"/>
    </row>
    <row r="664" spans="1:8" ht="15.75">
      <c r="A664" s="22">
        <v>414</v>
      </c>
      <c r="B664" s="20">
        <v>43378</v>
      </c>
      <c r="C664" s="20">
        <v>43378</v>
      </c>
      <c r="D664" s="52" t="s">
        <v>761</v>
      </c>
      <c r="E664" s="58">
        <v>775.5987096029091</v>
      </c>
      <c r="F664" s="52"/>
      <c r="G664" s="19"/>
      <c r="H664" s="19"/>
    </row>
    <row r="665" spans="1:8" ht="15.75">
      <c r="A665" s="22">
        <v>414</v>
      </c>
      <c r="B665" s="20">
        <v>43378</v>
      </c>
      <c r="C665" s="20">
        <v>43378</v>
      </c>
      <c r="D665" s="52" t="s">
        <v>762</v>
      </c>
      <c r="E665" s="58">
        <v>720.9288025890908</v>
      </c>
      <c r="F665" s="52"/>
      <c r="G665" s="19"/>
      <c r="H665" s="19"/>
    </row>
    <row r="666" spans="1:8" ht="15.75">
      <c r="A666" s="22">
        <v>414</v>
      </c>
      <c r="B666" s="20">
        <v>43378</v>
      </c>
      <c r="C666" s="20">
        <v>43378</v>
      </c>
      <c r="D666" s="52" t="s">
        <v>763</v>
      </c>
      <c r="E666" s="58">
        <v>1081.3494492047273</v>
      </c>
      <c r="F666" s="52"/>
      <c r="G666" s="19"/>
      <c r="H666" s="19"/>
    </row>
    <row r="667" spans="1:8" ht="15.75">
      <c r="A667" s="22">
        <v>414</v>
      </c>
      <c r="B667" s="20">
        <v>43378</v>
      </c>
      <c r="C667" s="20">
        <v>43378</v>
      </c>
      <c r="D667" s="52" t="s">
        <v>764</v>
      </c>
      <c r="E667" s="58">
        <v>388.1737215156363</v>
      </c>
      <c r="F667" s="52"/>
      <c r="G667" s="19"/>
      <c r="H667" s="19"/>
    </row>
    <row r="668" spans="1:8" ht="15.75">
      <c r="A668" s="22">
        <v>414</v>
      </c>
      <c r="B668" s="20">
        <v>43378</v>
      </c>
      <c r="C668" s="20">
        <v>43378</v>
      </c>
      <c r="D668" s="52" t="s">
        <v>765</v>
      </c>
      <c r="E668" s="58">
        <v>304.9803306676363</v>
      </c>
      <c r="F668" s="52"/>
      <c r="G668" s="19"/>
      <c r="H668" s="19"/>
    </row>
    <row r="669" spans="1:8" ht="15.75">
      <c r="A669" s="22">
        <v>414</v>
      </c>
      <c r="B669" s="20">
        <v>43378</v>
      </c>
      <c r="C669" s="20">
        <v>43378</v>
      </c>
      <c r="D669" s="52" t="s">
        <v>766</v>
      </c>
      <c r="E669" s="58">
        <v>396.2048576407272</v>
      </c>
      <c r="F669" s="52"/>
      <c r="G669" s="19"/>
      <c r="H669" s="19"/>
    </row>
    <row r="670" spans="1:8" ht="15.75">
      <c r="A670" s="22">
        <v>415</v>
      </c>
      <c r="B670" s="20">
        <v>43378</v>
      </c>
      <c r="C670" s="20">
        <v>43378</v>
      </c>
      <c r="D670" s="53" t="s">
        <v>728</v>
      </c>
      <c r="E670" s="59">
        <v>3775.96237719047</v>
      </c>
      <c r="F670" s="52"/>
      <c r="G670" s="19"/>
      <c r="H670" s="19"/>
    </row>
    <row r="671" spans="1:8" ht="15.75">
      <c r="A671" s="22">
        <v>415</v>
      </c>
      <c r="B671" s="20">
        <v>43378</v>
      </c>
      <c r="C671" s="20">
        <v>43378</v>
      </c>
      <c r="D671" s="54" t="s">
        <v>729</v>
      </c>
      <c r="E671" s="60">
        <v>1095.1565721459344</v>
      </c>
      <c r="F671" s="52"/>
      <c r="G671" s="19"/>
      <c r="H671" s="19"/>
    </row>
    <row r="672" spans="1:8" ht="15.75">
      <c r="A672" s="22">
        <v>415</v>
      </c>
      <c r="B672" s="20">
        <v>43378</v>
      </c>
      <c r="C672" s="20">
        <v>43378</v>
      </c>
      <c r="D672" s="54" t="s">
        <v>730</v>
      </c>
      <c r="E672" s="60">
        <v>384.6287997506544</v>
      </c>
      <c r="F672" s="52"/>
      <c r="G672" s="19"/>
      <c r="H672" s="19"/>
    </row>
    <row r="673" spans="1:8" ht="15.75">
      <c r="A673" s="22">
        <v>415</v>
      </c>
      <c r="B673" s="20">
        <v>43378</v>
      </c>
      <c r="C673" s="20">
        <v>43378</v>
      </c>
      <c r="D673" s="54" t="s">
        <v>731</v>
      </c>
      <c r="E673" s="60">
        <v>160.408768755</v>
      </c>
      <c r="F673" s="52"/>
      <c r="G673" s="19"/>
      <c r="H673" s="19"/>
    </row>
    <row r="674" spans="1:8" ht="15.75">
      <c r="A674" s="22">
        <v>415</v>
      </c>
      <c r="B674" s="20">
        <v>43378</v>
      </c>
      <c r="C674" s="20">
        <v>43378</v>
      </c>
      <c r="D674" s="54" t="s">
        <v>732</v>
      </c>
      <c r="E674" s="60">
        <v>236.9349248266182</v>
      </c>
      <c r="F674" s="52"/>
      <c r="G674" s="19"/>
      <c r="H674" s="19"/>
    </row>
    <row r="675" spans="1:8" ht="15.75">
      <c r="A675" s="22">
        <v>415</v>
      </c>
      <c r="B675" s="20">
        <v>43378</v>
      </c>
      <c r="C675" s="20">
        <v>43378</v>
      </c>
      <c r="D675" s="54" t="s">
        <v>733</v>
      </c>
      <c r="E675" s="60">
        <v>183.4092282126182</v>
      </c>
      <c r="F675" s="52"/>
      <c r="G675" s="19"/>
      <c r="H675" s="19"/>
    </row>
    <row r="676" spans="1:8" ht="15.75">
      <c r="A676" s="22">
        <v>415</v>
      </c>
      <c r="B676" s="20">
        <v>43378</v>
      </c>
      <c r="C676" s="20">
        <v>43378</v>
      </c>
      <c r="D676" s="55" t="s">
        <v>734</v>
      </c>
      <c r="E676" s="59">
        <v>166.85087052545452</v>
      </c>
      <c r="F676" s="52"/>
      <c r="G676" s="19"/>
      <c r="H676" s="19"/>
    </row>
    <row r="677" spans="1:8" ht="15.75">
      <c r="A677" s="22">
        <v>415</v>
      </c>
      <c r="B677" s="20">
        <v>43378</v>
      </c>
      <c r="C677" s="20">
        <v>43378</v>
      </c>
      <c r="D677" s="55" t="s">
        <v>735</v>
      </c>
      <c r="E677" s="59">
        <v>426.00040549777816</v>
      </c>
      <c r="F677" s="52"/>
      <c r="G677" s="19"/>
      <c r="H677" s="19"/>
    </row>
    <row r="678" spans="1:8" ht="15.75">
      <c r="A678" s="22">
        <v>415</v>
      </c>
      <c r="B678" s="20">
        <v>43378</v>
      </c>
      <c r="C678" s="20">
        <v>43378</v>
      </c>
      <c r="D678" s="54" t="s">
        <v>736</v>
      </c>
      <c r="E678" s="60">
        <v>450.0649016800001</v>
      </c>
      <c r="F678" s="52"/>
      <c r="G678" s="19"/>
      <c r="H678" s="19"/>
    </row>
    <row r="679" spans="1:8" ht="15.75">
      <c r="A679" s="22">
        <v>415</v>
      </c>
      <c r="B679" s="20">
        <v>43378</v>
      </c>
      <c r="C679" s="20">
        <v>43378</v>
      </c>
      <c r="D679" s="54" t="s">
        <v>737</v>
      </c>
      <c r="E679" s="60">
        <v>104.40757581207271</v>
      </c>
      <c r="F679" s="52"/>
      <c r="G679" s="19"/>
      <c r="H679" s="19"/>
    </row>
    <row r="680" spans="1:8" ht="31.5">
      <c r="A680" s="22">
        <v>415</v>
      </c>
      <c r="B680" s="20">
        <v>43378</v>
      </c>
      <c r="C680" s="20">
        <v>43378</v>
      </c>
      <c r="D680" s="56" t="s">
        <v>738</v>
      </c>
      <c r="E680" s="60">
        <v>30403.925124814385</v>
      </c>
      <c r="F680" s="52"/>
      <c r="G680" s="19"/>
      <c r="H680" s="19"/>
    </row>
    <row r="681" spans="1:8" ht="31.5">
      <c r="A681" s="22">
        <v>415</v>
      </c>
      <c r="B681" s="20">
        <v>43378</v>
      </c>
      <c r="C681" s="20">
        <v>43378</v>
      </c>
      <c r="D681" s="57" t="s">
        <v>740</v>
      </c>
      <c r="E681" s="61">
        <v>26338.850684905115</v>
      </c>
      <c r="F681" s="52"/>
      <c r="G681" s="19"/>
      <c r="H681" s="19"/>
    </row>
    <row r="682" spans="1:8" ht="15.75">
      <c r="A682" s="22">
        <v>415</v>
      </c>
      <c r="B682" s="20">
        <v>43378</v>
      </c>
      <c r="C682" s="20">
        <v>43378</v>
      </c>
      <c r="D682" s="54" t="s">
        <v>739</v>
      </c>
      <c r="E682" s="60">
        <v>3733.018891402782</v>
      </c>
      <c r="F682" s="52"/>
      <c r="G682" s="19"/>
      <c r="H682" s="19"/>
    </row>
    <row r="683" spans="1:8" ht="31.5">
      <c r="A683" s="22">
        <v>425</v>
      </c>
      <c r="B683" s="20">
        <v>43384</v>
      </c>
      <c r="C683" s="20">
        <v>43388</v>
      </c>
      <c r="D683" s="62" t="s">
        <v>741</v>
      </c>
      <c r="E683" s="60">
        <v>177.59</v>
      </c>
      <c r="F683" s="52"/>
      <c r="G683" s="19"/>
      <c r="H683" s="19"/>
    </row>
    <row r="684" spans="1:8" ht="31.5">
      <c r="A684" s="22">
        <v>425</v>
      </c>
      <c r="B684" s="20">
        <v>43384</v>
      </c>
      <c r="C684" s="20">
        <v>43388</v>
      </c>
      <c r="D684" s="62" t="s">
        <v>742</v>
      </c>
      <c r="E684" s="60">
        <v>284.66</v>
      </c>
      <c r="F684" s="52"/>
      <c r="G684" s="19"/>
      <c r="H684" s="19"/>
    </row>
    <row r="685" spans="1:8" ht="31.5">
      <c r="A685" s="22">
        <v>425</v>
      </c>
      <c r="B685" s="20">
        <v>43384</v>
      </c>
      <c r="C685" s="20">
        <v>43388</v>
      </c>
      <c r="D685" s="62" t="s">
        <v>743</v>
      </c>
      <c r="E685" s="60">
        <v>455.47</v>
      </c>
      <c r="F685" s="52"/>
      <c r="G685" s="19"/>
      <c r="H685" s="19"/>
    </row>
    <row r="686" spans="1:8" ht="31.5">
      <c r="A686" s="22">
        <v>425</v>
      </c>
      <c r="B686" s="20">
        <v>43384</v>
      </c>
      <c r="C686" s="20">
        <v>43388</v>
      </c>
      <c r="D686" s="62" t="s">
        <v>744</v>
      </c>
      <c r="E686" s="60">
        <v>227.73</v>
      </c>
      <c r="F686" s="52"/>
      <c r="G686" s="19"/>
      <c r="H686" s="19"/>
    </row>
    <row r="687" spans="1:8" ht="31.5">
      <c r="A687" s="22">
        <v>425</v>
      </c>
      <c r="B687" s="20">
        <v>43384</v>
      </c>
      <c r="C687" s="20">
        <v>43388</v>
      </c>
      <c r="D687" s="62" t="s">
        <v>745</v>
      </c>
      <c r="E687" s="60">
        <v>426.98</v>
      </c>
      <c r="F687" s="52"/>
      <c r="G687" s="19"/>
      <c r="H687" s="19"/>
    </row>
    <row r="688" spans="1:8" ht="31.5">
      <c r="A688" s="22">
        <v>425</v>
      </c>
      <c r="B688" s="20">
        <v>43384</v>
      </c>
      <c r="C688" s="20">
        <v>43388</v>
      </c>
      <c r="D688" s="62" t="s">
        <v>746</v>
      </c>
      <c r="E688" s="60">
        <v>910.93</v>
      </c>
      <c r="F688" s="52"/>
      <c r="G688" s="19"/>
      <c r="H688" s="19"/>
    </row>
    <row r="689" spans="1:8" ht="31.5">
      <c r="A689" s="22">
        <v>425</v>
      </c>
      <c r="B689" s="20">
        <v>43384</v>
      </c>
      <c r="C689" s="20">
        <v>43388</v>
      </c>
      <c r="D689" s="62" t="s">
        <v>747</v>
      </c>
      <c r="E689" s="60">
        <v>1809.78</v>
      </c>
      <c r="F689" s="52"/>
      <c r="G689" s="19"/>
      <c r="H689" s="19"/>
    </row>
    <row r="690" spans="1:8" ht="47.25">
      <c r="A690" s="22">
        <v>472</v>
      </c>
      <c r="B690" s="20">
        <v>43411</v>
      </c>
      <c r="C690" s="65">
        <v>43412</v>
      </c>
      <c r="D690" s="64" t="s">
        <v>767</v>
      </c>
      <c r="E690" s="66">
        <v>494.66</v>
      </c>
      <c r="F690" s="19"/>
      <c r="G690" s="19"/>
      <c r="H690" s="19"/>
    </row>
    <row r="691" spans="1:8" ht="31.5">
      <c r="A691" s="22">
        <v>472</v>
      </c>
      <c r="B691" s="20">
        <v>43411</v>
      </c>
      <c r="C691" s="65">
        <v>43412</v>
      </c>
      <c r="D691" s="64" t="s">
        <v>768</v>
      </c>
      <c r="E691" s="66">
        <v>618.31</v>
      </c>
      <c r="F691" s="19"/>
      <c r="G691" s="19"/>
      <c r="H691" s="19"/>
    </row>
    <row r="692" spans="1:8" ht="15.75">
      <c r="A692" s="22">
        <v>472</v>
      </c>
      <c r="B692" s="20">
        <v>43411</v>
      </c>
      <c r="C692" s="65">
        <v>43412</v>
      </c>
      <c r="D692" s="64" t="s">
        <v>769</v>
      </c>
      <c r="E692" s="66">
        <v>15474.95</v>
      </c>
      <c r="F692" s="19"/>
      <c r="G692" s="19"/>
      <c r="H692" s="19"/>
    </row>
    <row r="693" spans="1:8" ht="15.75">
      <c r="A693" s="22">
        <v>472</v>
      </c>
      <c r="B693" s="20">
        <v>43411</v>
      </c>
      <c r="C693" s="65">
        <v>43412</v>
      </c>
      <c r="D693" s="64" t="s">
        <v>770</v>
      </c>
      <c r="E693" s="66">
        <v>2756.78</v>
      </c>
      <c r="F693" s="19"/>
      <c r="G693" s="19"/>
      <c r="H693" s="19"/>
    </row>
    <row r="694" spans="1:8" ht="15.75">
      <c r="A694" s="22">
        <v>472</v>
      </c>
      <c r="B694" s="20">
        <v>43411</v>
      </c>
      <c r="C694" s="65">
        <v>43412</v>
      </c>
      <c r="D694" s="64" t="s">
        <v>771</v>
      </c>
      <c r="E694" s="66">
        <v>2918.94</v>
      </c>
      <c r="F694" s="19"/>
      <c r="G694" s="19"/>
      <c r="H694" s="19"/>
    </row>
    <row r="695" spans="1:8" ht="15.75">
      <c r="A695" s="22">
        <v>472</v>
      </c>
      <c r="B695" s="20">
        <v>43411</v>
      </c>
      <c r="C695" s="65">
        <v>43412</v>
      </c>
      <c r="D695" s="64" t="s">
        <v>772</v>
      </c>
      <c r="E695" s="66">
        <v>1945.96</v>
      </c>
      <c r="F695" s="19"/>
      <c r="G695" s="19"/>
      <c r="H695" s="19"/>
    </row>
    <row r="696" spans="1:8" ht="15.75">
      <c r="A696" s="22">
        <v>472</v>
      </c>
      <c r="B696" s="20">
        <v>43411</v>
      </c>
      <c r="C696" s="65">
        <v>43412</v>
      </c>
      <c r="D696" s="64" t="s">
        <v>773</v>
      </c>
      <c r="E696" s="66">
        <v>2108.12</v>
      </c>
      <c r="F696" s="19"/>
      <c r="G696" s="19"/>
      <c r="H696" s="19"/>
    </row>
    <row r="697" spans="1:8" ht="31.5">
      <c r="A697" s="22">
        <v>472</v>
      </c>
      <c r="B697" s="20">
        <v>43411</v>
      </c>
      <c r="C697" s="65">
        <v>43412</v>
      </c>
      <c r="D697" s="63" t="s">
        <v>774</v>
      </c>
      <c r="E697" s="66">
        <v>2270.29</v>
      </c>
      <c r="F697" s="19"/>
      <c r="G697" s="19"/>
      <c r="H697" s="19"/>
    </row>
    <row r="698" spans="1:8" ht="31.5">
      <c r="A698" s="22">
        <v>472</v>
      </c>
      <c r="B698" s="20">
        <v>43411</v>
      </c>
      <c r="C698" s="65">
        <v>43412</v>
      </c>
      <c r="D698" s="63" t="s">
        <v>775</v>
      </c>
      <c r="E698" s="66">
        <v>2367.6</v>
      </c>
      <c r="F698" s="19"/>
      <c r="G698" s="19"/>
      <c r="H698" s="19"/>
    </row>
    <row r="699" spans="1:8" ht="15.75">
      <c r="A699" s="22">
        <v>472</v>
      </c>
      <c r="B699" s="20">
        <v>43411</v>
      </c>
      <c r="C699" s="65">
        <v>43412</v>
      </c>
      <c r="D699" s="64" t="s">
        <v>776</v>
      </c>
      <c r="E699" s="66">
        <v>111.86</v>
      </c>
      <c r="F699" s="19"/>
      <c r="G699" s="19"/>
      <c r="H699" s="19"/>
    </row>
    <row r="700" spans="1:8" ht="31.5">
      <c r="A700" s="22">
        <v>472</v>
      </c>
      <c r="B700" s="20">
        <v>43411</v>
      </c>
      <c r="C700" s="65">
        <v>43412</v>
      </c>
      <c r="D700" s="64" t="s">
        <v>777</v>
      </c>
      <c r="E700" s="66">
        <v>824.44</v>
      </c>
      <c r="F700" s="19"/>
      <c r="G700" s="19"/>
      <c r="H700" s="19"/>
    </row>
    <row r="701" spans="1:8" ht="15.75">
      <c r="A701" s="22">
        <v>472</v>
      </c>
      <c r="B701" s="20">
        <v>43411</v>
      </c>
      <c r="C701" s="65">
        <v>43412</v>
      </c>
      <c r="D701" s="64" t="s">
        <v>778</v>
      </c>
      <c r="E701" s="66">
        <v>380.3</v>
      </c>
      <c r="F701" s="19"/>
      <c r="G701" s="19"/>
      <c r="H701" s="19"/>
    </row>
    <row r="702" spans="1:8" ht="31.5">
      <c r="A702" s="22">
        <v>472</v>
      </c>
      <c r="B702" s="20">
        <v>43411</v>
      </c>
      <c r="C702" s="65">
        <v>43412</v>
      </c>
      <c r="D702" s="64" t="s">
        <v>779</v>
      </c>
      <c r="E702" s="66">
        <v>634.19</v>
      </c>
      <c r="F702" s="19"/>
      <c r="G702" s="19"/>
      <c r="H702" s="19"/>
    </row>
    <row r="703" spans="1:8" ht="21.75" customHeight="1">
      <c r="A703" s="22">
        <v>516</v>
      </c>
      <c r="B703" s="20">
        <v>43440</v>
      </c>
      <c r="C703" s="20">
        <v>43440</v>
      </c>
      <c r="D703" s="70" t="s">
        <v>805</v>
      </c>
      <c r="E703" s="19"/>
      <c r="F703" s="19">
        <v>2026.49</v>
      </c>
      <c r="G703" s="19"/>
      <c r="H703" s="19"/>
    </row>
    <row r="704" spans="1:8" ht="31.5">
      <c r="A704" s="22">
        <v>517</v>
      </c>
      <c r="B704" s="20">
        <v>43440</v>
      </c>
      <c r="C704" s="20">
        <v>43440</v>
      </c>
      <c r="D704" s="71" t="s">
        <v>806</v>
      </c>
      <c r="E704" s="19"/>
      <c r="F704" s="19">
        <v>524.89</v>
      </c>
      <c r="G704" s="19"/>
      <c r="H704" s="19"/>
    </row>
    <row r="705" spans="1:8" ht="15.75">
      <c r="A705" s="22">
        <v>108</v>
      </c>
      <c r="B705" s="20">
        <v>43543</v>
      </c>
      <c r="C705" s="65">
        <v>43545</v>
      </c>
      <c r="D705" s="19" t="s">
        <v>807</v>
      </c>
      <c r="E705" s="19"/>
      <c r="F705" s="19"/>
      <c r="G705" s="19">
        <v>159.02</v>
      </c>
      <c r="H705" s="19"/>
    </row>
    <row r="706" spans="1:8" ht="15.75">
      <c r="A706" s="22">
        <v>108</v>
      </c>
      <c r="B706" s="20">
        <v>43543</v>
      </c>
      <c r="C706" s="65">
        <v>43545</v>
      </c>
      <c r="D706" s="19" t="s">
        <v>808</v>
      </c>
      <c r="E706" s="19"/>
      <c r="F706" s="19"/>
      <c r="G706" s="19">
        <v>1247.62</v>
      </c>
      <c r="H706" s="19"/>
    </row>
    <row r="707" spans="1:8" ht="31.5">
      <c r="A707" s="22">
        <v>374</v>
      </c>
      <c r="B707" s="20">
        <v>43677</v>
      </c>
      <c r="C707" s="65">
        <v>43678</v>
      </c>
      <c r="D707" s="67" t="s">
        <v>781</v>
      </c>
      <c r="E707" s="19"/>
      <c r="F707" s="19">
        <v>10.57</v>
      </c>
      <c r="G707" s="19"/>
      <c r="H707" s="19"/>
    </row>
    <row r="708" spans="1:8" ht="31.5">
      <c r="A708" s="22">
        <v>374</v>
      </c>
      <c r="B708" s="20">
        <v>43677</v>
      </c>
      <c r="C708" s="65">
        <v>43678</v>
      </c>
      <c r="D708" s="67" t="s">
        <v>780</v>
      </c>
      <c r="E708" s="19"/>
      <c r="F708" s="19">
        <v>1567.71</v>
      </c>
      <c r="G708" s="19"/>
      <c r="H708" s="19"/>
    </row>
  </sheetData>
  <sheetProtection/>
  <mergeCells count="7">
    <mergeCell ref="H3:H4"/>
    <mergeCell ref="A1:E1"/>
    <mergeCell ref="A3:A4"/>
    <mergeCell ref="B3:B4"/>
    <mergeCell ref="C3:C4"/>
    <mergeCell ref="D3:D4"/>
    <mergeCell ref="E3:G3"/>
  </mergeCells>
  <printOptions/>
  <pageMargins left="0.7086614173228347" right="0.15748031496062992" top="0.2362204724409449" bottom="0.2755905511811024" header="0.15748031496062992" footer="0.2362204724409449"/>
  <pageSetup fitToHeight="10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9"/>
  <sheetViews>
    <sheetView zoomScalePageLayoutView="0" workbookViewId="0" topLeftCell="A112">
      <selection activeCell="D135" sqref="D135"/>
    </sheetView>
  </sheetViews>
  <sheetFormatPr defaultColWidth="9.00390625" defaultRowHeight="12.75"/>
  <cols>
    <col min="1" max="1" width="10.375" style="23" customWidth="1"/>
    <col min="2" max="2" width="14.25390625" style="1" customWidth="1"/>
    <col min="3" max="3" width="16.25390625" style="25" customWidth="1"/>
    <col min="4" max="4" width="86.875" style="1" customWidth="1"/>
    <col min="5" max="5" width="18.875" style="1" customWidth="1"/>
    <col min="6" max="6" width="18.75390625" style="1" customWidth="1"/>
    <col min="7" max="7" width="17.625" style="1" customWidth="1"/>
    <col min="8" max="16384" width="9.125" style="1" customWidth="1"/>
  </cols>
  <sheetData>
    <row r="1" spans="1:5" ht="20.25">
      <c r="A1" s="74" t="s">
        <v>206</v>
      </c>
      <c r="B1" s="74"/>
      <c r="C1" s="74"/>
      <c r="D1" s="74"/>
      <c r="E1" s="74"/>
    </row>
    <row r="2" spans="1:5" ht="20.25">
      <c r="A2" s="8"/>
      <c r="B2" s="8"/>
      <c r="C2" s="8"/>
      <c r="D2" s="8"/>
      <c r="E2" s="8"/>
    </row>
    <row r="3" spans="1:7" ht="15.75" customHeight="1">
      <c r="A3" s="81" t="s">
        <v>178</v>
      </c>
      <c r="B3" s="81" t="s">
        <v>179</v>
      </c>
      <c r="C3" s="81" t="s">
        <v>180</v>
      </c>
      <c r="D3" s="81" t="s">
        <v>0</v>
      </c>
      <c r="E3" s="83" t="s">
        <v>622</v>
      </c>
      <c r="F3" s="83"/>
      <c r="G3" s="83"/>
    </row>
    <row r="4" spans="1:7" ht="54" customHeight="1">
      <c r="A4" s="82"/>
      <c r="B4" s="82"/>
      <c r="C4" s="82"/>
      <c r="D4" s="82"/>
      <c r="E4" s="7" t="s">
        <v>625</v>
      </c>
      <c r="F4" s="28" t="s">
        <v>623</v>
      </c>
      <c r="G4" s="28" t="s">
        <v>624</v>
      </c>
    </row>
    <row r="5" spans="1:5" ht="15.75">
      <c r="A5" s="4">
        <v>6</v>
      </c>
      <c r="B5" s="5">
        <v>41290</v>
      </c>
      <c r="C5" s="24">
        <v>41283</v>
      </c>
      <c r="D5" s="2" t="s">
        <v>35</v>
      </c>
      <c r="E5" s="6" t="s">
        <v>154</v>
      </c>
    </row>
    <row r="6" spans="1:5" ht="15.75">
      <c r="A6" s="4">
        <v>6</v>
      </c>
      <c r="B6" s="5">
        <v>41290</v>
      </c>
      <c r="C6" s="24">
        <v>41283</v>
      </c>
      <c r="D6" s="2" t="s">
        <v>36</v>
      </c>
      <c r="E6" s="6" t="s">
        <v>155</v>
      </c>
    </row>
    <row r="7" spans="1:5" ht="15.75">
      <c r="A7" s="4">
        <v>6</v>
      </c>
      <c r="B7" s="5">
        <v>41290</v>
      </c>
      <c r="C7" s="24">
        <v>41283</v>
      </c>
      <c r="D7" s="2" t="s">
        <v>37</v>
      </c>
      <c r="E7" s="6" t="s">
        <v>181</v>
      </c>
    </row>
    <row r="8" spans="1:5" ht="15.75">
      <c r="A8" s="4">
        <v>6</v>
      </c>
      <c r="B8" s="5">
        <v>41290</v>
      </c>
      <c r="C8" s="24">
        <v>41283</v>
      </c>
      <c r="D8" s="2" t="s">
        <v>33</v>
      </c>
      <c r="E8" s="6" t="s">
        <v>182</v>
      </c>
    </row>
    <row r="9" spans="1:5" ht="15.75">
      <c r="A9" s="4">
        <v>6</v>
      </c>
      <c r="B9" s="5">
        <v>41290</v>
      </c>
      <c r="C9" s="24">
        <v>41283</v>
      </c>
      <c r="D9" s="2" t="s">
        <v>34</v>
      </c>
      <c r="E9" s="6" t="s">
        <v>183</v>
      </c>
    </row>
    <row r="10" spans="1:5" ht="15.75">
      <c r="A10" s="4">
        <v>6</v>
      </c>
      <c r="B10" s="5">
        <v>41290</v>
      </c>
      <c r="C10" s="24">
        <v>41283</v>
      </c>
      <c r="D10" s="2" t="s">
        <v>42</v>
      </c>
      <c r="E10" s="6" t="s">
        <v>156</v>
      </c>
    </row>
    <row r="11" spans="1:5" ht="15.75">
      <c r="A11" s="4">
        <v>6</v>
      </c>
      <c r="B11" s="5">
        <v>41290</v>
      </c>
      <c r="C11" s="24">
        <v>41283</v>
      </c>
      <c r="D11" s="2" t="s">
        <v>43</v>
      </c>
      <c r="E11" s="6" t="s">
        <v>157</v>
      </c>
    </row>
    <row r="12" spans="1:5" ht="15.75">
      <c r="A12" s="4">
        <v>6</v>
      </c>
      <c r="B12" s="5">
        <v>41290</v>
      </c>
      <c r="C12" s="24">
        <v>41283</v>
      </c>
      <c r="D12" s="2" t="s">
        <v>38</v>
      </c>
      <c r="E12" s="6" t="s">
        <v>158</v>
      </c>
    </row>
    <row r="13" spans="1:5" ht="15.75">
      <c r="A13" s="4">
        <v>6</v>
      </c>
      <c r="B13" s="5">
        <v>41290</v>
      </c>
      <c r="C13" s="24">
        <v>41283</v>
      </c>
      <c r="D13" s="2" t="s">
        <v>39</v>
      </c>
      <c r="E13" s="6" t="s">
        <v>159</v>
      </c>
    </row>
    <row r="14" spans="1:5" ht="15.75">
      <c r="A14" s="4">
        <v>6</v>
      </c>
      <c r="B14" s="5">
        <v>41290</v>
      </c>
      <c r="C14" s="24">
        <v>41283</v>
      </c>
      <c r="D14" s="2" t="s">
        <v>40</v>
      </c>
      <c r="E14" s="6" t="s">
        <v>160</v>
      </c>
    </row>
    <row r="15" spans="1:5" ht="15.75">
      <c r="A15" s="4">
        <v>6</v>
      </c>
      <c r="B15" s="5">
        <v>41290</v>
      </c>
      <c r="C15" s="24">
        <v>41283</v>
      </c>
      <c r="D15" s="2" t="s">
        <v>41</v>
      </c>
      <c r="E15" s="6" t="s">
        <v>184</v>
      </c>
    </row>
    <row r="16" spans="1:5" ht="47.25">
      <c r="A16" s="4">
        <v>6</v>
      </c>
      <c r="B16" s="5">
        <v>41290</v>
      </c>
      <c r="C16" s="24">
        <v>41283</v>
      </c>
      <c r="D16" s="2" t="s">
        <v>44</v>
      </c>
      <c r="E16" s="6" t="s">
        <v>185</v>
      </c>
    </row>
    <row r="17" spans="1:5" ht="47.25">
      <c r="A17" s="4">
        <v>6</v>
      </c>
      <c r="B17" s="5">
        <v>41290</v>
      </c>
      <c r="C17" s="24">
        <v>41283</v>
      </c>
      <c r="D17" s="2" t="s">
        <v>45</v>
      </c>
      <c r="E17" s="6" t="s">
        <v>186</v>
      </c>
    </row>
    <row r="18" spans="1:5" ht="47.25">
      <c r="A18" s="4">
        <v>6</v>
      </c>
      <c r="B18" s="5">
        <v>41290</v>
      </c>
      <c r="C18" s="24">
        <v>41283</v>
      </c>
      <c r="D18" s="2" t="s">
        <v>47</v>
      </c>
      <c r="E18" s="6" t="s">
        <v>187</v>
      </c>
    </row>
    <row r="19" spans="1:5" ht="47.25">
      <c r="A19" s="4">
        <v>6</v>
      </c>
      <c r="B19" s="5">
        <v>41290</v>
      </c>
      <c r="C19" s="24">
        <v>41283</v>
      </c>
      <c r="D19" s="2" t="s">
        <v>48</v>
      </c>
      <c r="E19" s="6" t="s">
        <v>188</v>
      </c>
    </row>
    <row r="20" spans="1:5" ht="47.25">
      <c r="A20" s="4">
        <v>6</v>
      </c>
      <c r="B20" s="5">
        <v>41290</v>
      </c>
      <c r="C20" s="24">
        <v>41283</v>
      </c>
      <c r="D20" s="2" t="s">
        <v>46</v>
      </c>
      <c r="E20" s="6" t="s">
        <v>189</v>
      </c>
    </row>
    <row r="21" spans="1:5" ht="15.75">
      <c r="A21" s="4">
        <v>6</v>
      </c>
      <c r="B21" s="5">
        <v>41290</v>
      </c>
      <c r="C21" s="24">
        <v>41283</v>
      </c>
      <c r="D21" s="2" t="s">
        <v>28</v>
      </c>
      <c r="E21" s="6" t="s">
        <v>190</v>
      </c>
    </row>
    <row r="22" spans="1:5" ht="15.75">
      <c r="A22" s="4">
        <v>6</v>
      </c>
      <c r="B22" s="5">
        <v>41290</v>
      </c>
      <c r="C22" s="24">
        <v>41283</v>
      </c>
      <c r="D22" s="2" t="s">
        <v>29</v>
      </c>
      <c r="E22" s="6" t="s">
        <v>191</v>
      </c>
    </row>
    <row r="23" spans="1:5" ht="15.75">
      <c r="A23" s="4">
        <v>6</v>
      </c>
      <c r="B23" s="5">
        <v>41290</v>
      </c>
      <c r="C23" s="24">
        <v>41283</v>
      </c>
      <c r="D23" s="2" t="s">
        <v>30</v>
      </c>
      <c r="E23" s="6" t="s">
        <v>192</v>
      </c>
    </row>
    <row r="24" spans="1:5" ht="15.75">
      <c r="A24" s="4">
        <v>6</v>
      </c>
      <c r="B24" s="5">
        <v>41290</v>
      </c>
      <c r="C24" s="24">
        <v>41283</v>
      </c>
      <c r="D24" s="2" t="s">
        <v>31</v>
      </c>
      <c r="E24" s="6" t="s">
        <v>193</v>
      </c>
    </row>
    <row r="25" spans="1:5" ht="15.75">
      <c r="A25" s="4">
        <v>6</v>
      </c>
      <c r="B25" s="5">
        <v>41290</v>
      </c>
      <c r="C25" s="24">
        <v>41283</v>
      </c>
      <c r="D25" s="2" t="s">
        <v>32</v>
      </c>
      <c r="E25" s="6" t="s">
        <v>194</v>
      </c>
    </row>
    <row r="26" spans="1:5" ht="15.75">
      <c r="A26" s="4">
        <v>6</v>
      </c>
      <c r="B26" s="5">
        <v>41290</v>
      </c>
      <c r="C26" s="24">
        <v>41283</v>
      </c>
      <c r="D26" s="2" t="s">
        <v>27</v>
      </c>
      <c r="E26" s="6" t="s">
        <v>195</v>
      </c>
    </row>
    <row r="27" spans="1:5" ht="15.75">
      <c r="A27" s="4">
        <v>260</v>
      </c>
      <c r="B27" s="5">
        <v>41429</v>
      </c>
      <c r="C27" s="24">
        <v>41430</v>
      </c>
      <c r="D27" s="2" t="s">
        <v>50</v>
      </c>
      <c r="E27" s="6" t="s">
        <v>196</v>
      </c>
    </row>
    <row r="28" spans="1:5" ht="15.75">
      <c r="A28" s="4">
        <v>260</v>
      </c>
      <c r="B28" s="5">
        <v>41429</v>
      </c>
      <c r="C28" s="24">
        <v>41430</v>
      </c>
      <c r="D28" s="2" t="s">
        <v>51</v>
      </c>
      <c r="E28" s="6" t="s">
        <v>197</v>
      </c>
    </row>
    <row r="29" spans="1:5" ht="31.5">
      <c r="A29" s="4">
        <v>261</v>
      </c>
      <c r="B29" s="5">
        <v>41429</v>
      </c>
      <c r="C29" s="24">
        <v>41430</v>
      </c>
      <c r="D29" s="2" t="s">
        <v>49</v>
      </c>
      <c r="E29" s="6" t="s">
        <v>198</v>
      </c>
    </row>
    <row r="30" spans="1:5" ht="31.5">
      <c r="A30" s="4">
        <v>273</v>
      </c>
      <c r="B30" s="5">
        <v>41442</v>
      </c>
      <c r="C30" s="24">
        <v>41443</v>
      </c>
      <c r="D30" s="2" t="s">
        <v>52</v>
      </c>
      <c r="E30" s="6" t="s">
        <v>161</v>
      </c>
    </row>
    <row r="31" spans="1:5" ht="31.5">
      <c r="A31" s="4">
        <v>273</v>
      </c>
      <c r="B31" s="5">
        <v>41442</v>
      </c>
      <c r="C31" s="24">
        <v>41443</v>
      </c>
      <c r="D31" s="2" t="s">
        <v>53</v>
      </c>
      <c r="E31" s="6" t="s">
        <v>162</v>
      </c>
    </row>
    <row r="32" spans="1:5" ht="15.75">
      <c r="A32" s="4">
        <v>283</v>
      </c>
      <c r="B32" s="5">
        <v>41446</v>
      </c>
      <c r="C32" s="24">
        <v>41446</v>
      </c>
      <c r="D32" s="2" t="s">
        <v>54</v>
      </c>
      <c r="E32" s="6" t="s">
        <v>199</v>
      </c>
    </row>
    <row r="33" spans="1:5" ht="31.5">
      <c r="A33" s="4">
        <v>283</v>
      </c>
      <c r="B33" s="5">
        <v>41446</v>
      </c>
      <c r="C33" s="24">
        <v>41446</v>
      </c>
      <c r="D33" s="2" t="s">
        <v>55</v>
      </c>
      <c r="E33" s="6" t="s">
        <v>163</v>
      </c>
    </row>
    <row r="34" spans="1:5" ht="31.5">
      <c r="A34" s="4">
        <v>393</v>
      </c>
      <c r="B34" s="5">
        <v>42265</v>
      </c>
      <c r="C34" s="24">
        <v>42265</v>
      </c>
      <c r="D34" s="2" t="s">
        <v>56</v>
      </c>
      <c r="E34" s="6" t="s">
        <v>200</v>
      </c>
    </row>
    <row r="35" spans="1:5" ht="31.5">
      <c r="A35" s="4">
        <v>393</v>
      </c>
      <c r="B35" s="5">
        <v>42265</v>
      </c>
      <c r="C35" s="24">
        <v>42265</v>
      </c>
      <c r="D35" s="2" t="s">
        <v>57</v>
      </c>
      <c r="E35" s="6" t="s">
        <v>201</v>
      </c>
    </row>
    <row r="36" spans="1:5" ht="31.5">
      <c r="A36" s="4">
        <v>515</v>
      </c>
      <c r="B36" s="5">
        <v>42352</v>
      </c>
      <c r="C36" s="24">
        <v>42370</v>
      </c>
      <c r="D36" s="2" t="s">
        <v>58</v>
      </c>
      <c r="E36" s="6" t="s">
        <v>26</v>
      </c>
    </row>
    <row r="37" spans="1:5" ht="15.75">
      <c r="A37" s="4">
        <v>15</v>
      </c>
      <c r="B37" s="5">
        <v>42387</v>
      </c>
      <c r="C37" s="24">
        <v>42387</v>
      </c>
      <c r="D37" s="2" t="s">
        <v>59</v>
      </c>
      <c r="E37" s="6" t="s">
        <v>202</v>
      </c>
    </row>
    <row r="38" spans="1:5" ht="15.75">
      <c r="A38" s="4">
        <v>30</v>
      </c>
      <c r="B38" s="5">
        <v>42394</v>
      </c>
      <c r="C38" s="24">
        <v>42398</v>
      </c>
      <c r="D38" s="2" t="s">
        <v>60</v>
      </c>
      <c r="E38" s="6" t="s">
        <v>25</v>
      </c>
    </row>
    <row r="39" spans="1:5" ht="15.75">
      <c r="A39" s="4">
        <v>189</v>
      </c>
      <c r="B39" s="5">
        <v>42510</v>
      </c>
      <c r="C39" s="24">
        <v>42509</v>
      </c>
      <c r="D39" s="2" t="s">
        <v>61</v>
      </c>
      <c r="E39" s="6" t="s">
        <v>24</v>
      </c>
    </row>
    <row r="40" spans="1:5" ht="15.75">
      <c r="A40" s="4">
        <v>314</v>
      </c>
      <c r="B40" s="5">
        <v>42599</v>
      </c>
      <c r="C40" s="24">
        <v>42599</v>
      </c>
      <c r="D40" s="2" t="s">
        <v>62</v>
      </c>
      <c r="E40" s="6" t="s">
        <v>22</v>
      </c>
    </row>
    <row r="41" spans="1:5" ht="15.75">
      <c r="A41" s="4">
        <v>314</v>
      </c>
      <c r="B41" s="5">
        <v>42599</v>
      </c>
      <c r="C41" s="24">
        <v>42599</v>
      </c>
      <c r="D41" s="2" t="s">
        <v>63</v>
      </c>
      <c r="E41" s="6" t="s">
        <v>23</v>
      </c>
    </row>
    <row r="42" spans="1:5" ht="15.75">
      <c r="A42" s="4">
        <v>314</v>
      </c>
      <c r="B42" s="5">
        <v>42599</v>
      </c>
      <c r="C42" s="24">
        <v>42599</v>
      </c>
      <c r="D42" s="2" t="s">
        <v>64</v>
      </c>
      <c r="E42" s="6" t="s">
        <v>203</v>
      </c>
    </row>
    <row r="43" spans="1:5" ht="15.75">
      <c r="A43" s="4">
        <v>324</v>
      </c>
      <c r="B43" s="5">
        <v>42607</v>
      </c>
      <c r="C43" s="24">
        <v>42614</v>
      </c>
      <c r="D43" s="2" t="s">
        <v>18</v>
      </c>
      <c r="E43" s="6" t="s">
        <v>19</v>
      </c>
    </row>
    <row r="44" spans="1:5" ht="15.75">
      <c r="A44" s="4">
        <v>324</v>
      </c>
      <c r="B44" s="5">
        <v>42607</v>
      </c>
      <c r="C44" s="24">
        <v>42614</v>
      </c>
      <c r="D44" s="2" t="s">
        <v>20</v>
      </c>
      <c r="E44" s="6" t="s">
        <v>21</v>
      </c>
    </row>
    <row r="45" spans="1:5" ht="15.75">
      <c r="A45" s="4">
        <v>397</v>
      </c>
      <c r="B45" s="5">
        <v>42668</v>
      </c>
      <c r="C45" s="24">
        <v>42668</v>
      </c>
      <c r="D45" s="2" t="s">
        <v>65</v>
      </c>
      <c r="E45" s="6" t="s">
        <v>17</v>
      </c>
    </row>
    <row r="46" spans="1:5" ht="15.75">
      <c r="A46" s="4">
        <v>423</v>
      </c>
      <c r="B46" s="5">
        <v>43066</v>
      </c>
      <c r="C46" s="24">
        <v>43101</v>
      </c>
      <c r="D46" s="2" t="s">
        <v>66</v>
      </c>
      <c r="E46" s="6" t="s">
        <v>10</v>
      </c>
    </row>
    <row r="47" spans="1:5" ht="15.75">
      <c r="A47" s="4">
        <v>423</v>
      </c>
      <c r="B47" s="5">
        <v>43066</v>
      </c>
      <c r="C47" s="24">
        <v>43101</v>
      </c>
      <c r="D47" s="2" t="s">
        <v>67</v>
      </c>
      <c r="E47" s="6" t="s">
        <v>11</v>
      </c>
    </row>
    <row r="48" spans="1:5" ht="15.75">
      <c r="A48" s="4">
        <v>423</v>
      </c>
      <c r="B48" s="5">
        <v>43066</v>
      </c>
      <c r="C48" s="24">
        <v>43101</v>
      </c>
      <c r="D48" s="2" t="s">
        <v>68</v>
      </c>
      <c r="E48" s="6" t="s">
        <v>12</v>
      </c>
    </row>
    <row r="49" spans="1:5" ht="15.75">
      <c r="A49" s="4">
        <v>424</v>
      </c>
      <c r="B49" s="5">
        <v>43066</v>
      </c>
      <c r="C49" s="24">
        <v>43101</v>
      </c>
      <c r="D49" s="2" t="s">
        <v>69</v>
      </c>
      <c r="E49" s="6" t="s">
        <v>8</v>
      </c>
    </row>
    <row r="50" spans="1:5" ht="15.75">
      <c r="A50" s="4">
        <v>424</v>
      </c>
      <c r="B50" s="5">
        <v>43066</v>
      </c>
      <c r="C50" s="24">
        <v>43101</v>
      </c>
      <c r="D50" s="2" t="s">
        <v>70</v>
      </c>
      <c r="E50" s="6" t="s">
        <v>9</v>
      </c>
    </row>
    <row r="51" spans="1:5" ht="31.5">
      <c r="A51" s="4">
        <v>425</v>
      </c>
      <c r="B51" s="5">
        <v>43066</v>
      </c>
      <c r="C51" s="24">
        <v>43101</v>
      </c>
      <c r="D51" s="2" t="s">
        <v>71</v>
      </c>
      <c r="E51" s="6" t="s">
        <v>15</v>
      </c>
    </row>
    <row r="52" spans="1:5" ht="31.5">
      <c r="A52" s="4">
        <v>425</v>
      </c>
      <c r="B52" s="5">
        <v>43066</v>
      </c>
      <c r="C52" s="24">
        <v>43101</v>
      </c>
      <c r="D52" s="3" t="s">
        <v>72</v>
      </c>
      <c r="E52" s="6" t="s">
        <v>16</v>
      </c>
    </row>
    <row r="53" spans="1:5" ht="15.75">
      <c r="A53" s="4">
        <v>426</v>
      </c>
      <c r="B53" s="5">
        <v>43066</v>
      </c>
      <c r="C53" s="24">
        <v>43101</v>
      </c>
      <c r="D53" s="2" t="s">
        <v>73</v>
      </c>
      <c r="E53" s="6" t="s">
        <v>164</v>
      </c>
    </row>
    <row r="54" spans="1:5" ht="15.75">
      <c r="A54" s="4">
        <v>426</v>
      </c>
      <c r="B54" s="5">
        <v>43066</v>
      </c>
      <c r="C54" s="24">
        <v>43101</v>
      </c>
      <c r="D54" s="2" t="s">
        <v>84</v>
      </c>
      <c r="E54" s="6" t="s">
        <v>165</v>
      </c>
    </row>
    <row r="55" spans="1:5" ht="15.75">
      <c r="A55" s="4">
        <v>426</v>
      </c>
      <c r="B55" s="5">
        <v>43066</v>
      </c>
      <c r="C55" s="24">
        <v>43101</v>
      </c>
      <c r="D55" s="2" t="s">
        <v>95</v>
      </c>
      <c r="E55" s="6" t="s">
        <v>165</v>
      </c>
    </row>
    <row r="56" spans="1:5" ht="15.75">
      <c r="A56" s="4">
        <v>426</v>
      </c>
      <c r="B56" s="5">
        <v>43066</v>
      </c>
      <c r="C56" s="24">
        <v>43101</v>
      </c>
      <c r="D56" s="2" t="s">
        <v>106</v>
      </c>
      <c r="E56" s="6" t="s">
        <v>165</v>
      </c>
    </row>
    <row r="57" spans="1:5" ht="15.75">
      <c r="A57" s="4">
        <v>426</v>
      </c>
      <c r="B57" s="5">
        <v>43066</v>
      </c>
      <c r="C57" s="24">
        <v>43101</v>
      </c>
      <c r="D57" s="2" t="s">
        <v>117</v>
      </c>
      <c r="E57" s="6" t="s">
        <v>164</v>
      </c>
    </row>
    <row r="58" spans="1:5" ht="15.75">
      <c r="A58" s="4">
        <v>426</v>
      </c>
      <c r="B58" s="5">
        <v>43066</v>
      </c>
      <c r="C58" s="24">
        <v>43101</v>
      </c>
      <c r="D58" s="2" t="s">
        <v>128</v>
      </c>
      <c r="E58" s="6" t="s">
        <v>164</v>
      </c>
    </row>
    <row r="59" spans="1:5" ht="15.75">
      <c r="A59" s="4">
        <v>426</v>
      </c>
      <c r="B59" s="5">
        <v>43066</v>
      </c>
      <c r="C59" s="24">
        <v>43101</v>
      </c>
      <c r="D59" s="2" t="s">
        <v>139</v>
      </c>
      <c r="E59" s="6" t="s">
        <v>164</v>
      </c>
    </row>
    <row r="60" spans="1:5" ht="15.75">
      <c r="A60" s="4">
        <v>426</v>
      </c>
      <c r="B60" s="5">
        <v>43066</v>
      </c>
      <c r="C60" s="24">
        <v>43101</v>
      </c>
      <c r="D60" s="2" t="s">
        <v>146</v>
      </c>
      <c r="E60" s="6" t="s">
        <v>164</v>
      </c>
    </row>
    <row r="61" spans="1:5" ht="15.75">
      <c r="A61" s="4">
        <v>426</v>
      </c>
      <c r="B61" s="5">
        <v>43066</v>
      </c>
      <c r="C61" s="24">
        <v>43101</v>
      </c>
      <c r="D61" s="2" t="s">
        <v>147</v>
      </c>
      <c r="E61" s="6" t="s">
        <v>165</v>
      </c>
    </row>
    <row r="62" spans="1:5" ht="15.75">
      <c r="A62" s="4">
        <v>426</v>
      </c>
      <c r="B62" s="5">
        <v>43066</v>
      </c>
      <c r="C62" s="24">
        <v>43101</v>
      </c>
      <c r="D62" s="2" t="s">
        <v>74</v>
      </c>
      <c r="E62" s="6" t="s">
        <v>164</v>
      </c>
    </row>
    <row r="63" spans="1:5" ht="15.75">
      <c r="A63" s="4">
        <v>426</v>
      </c>
      <c r="B63" s="5">
        <v>43066</v>
      </c>
      <c r="C63" s="24">
        <v>43101</v>
      </c>
      <c r="D63" s="2" t="s">
        <v>75</v>
      </c>
      <c r="E63" s="6" t="s">
        <v>164</v>
      </c>
    </row>
    <row r="64" spans="1:5" ht="15.75">
      <c r="A64" s="4">
        <v>426</v>
      </c>
      <c r="B64" s="5">
        <v>43066</v>
      </c>
      <c r="C64" s="24">
        <v>43101</v>
      </c>
      <c r="D64" s="2" t="s">
        <v>76</v>
      </c>
      <c r="E64" s="6" t="s">
        <v>166</v>
      </c>
    </row>
    <row r="65" spans="1:5" ht="15.75">
      <c r="A65" s="4">
        <v>426</v>
      </c>
      <c r="B65" s="5">
        <v>43066</v>
      </c>
      <c r="C65" s="24">
        <v>43101</v>
      </c>
      <c r="D65" s="2" t="s">
        <v>77</v>
      </c>
      <c r="E65" s="6" t="s">
        <v>167</v>
      </c>
    </row>
    <row r="66" spans="1:5" ht="15.75">
      <c r="A66" s="4">
        <v>426</v>
      </c>
      <c r="B66" s="5">
        <v>43066</v>
      </c>
      <c r="C66" s="24">
        <v>43101</v>
      </c>
      <c r="D66" s="2" t="s">
        <v>78</v>
      </c>
      <c r="E66" s="6" t="s">
        <v>204</v>
      </c>
    </row>
    <row r="67" spans="1:5" ht="31.5">
      <c r="A67" s="4">
        <v>426</v>
      </c>
      <c r="B67" s="5">
        <v>43066</v>
      </c>
      <c r="C67" s="24">
        <v>43101</v>
      </c>
      <c r="D67" s="2" t="s">
        <v>79</v>
      </c>
      <c r="E67" s="6" t="s">
        <v>164</v>
      </c>
    </row>
    <row r="68" spans="1:5" ht="15.75">
      <c r="A68" s="4">
        <v>426</v>
      </c>
      <c r="B68" s="5">
        <v>43066</v>
      </c>
      <c r="C68" s="24">
        <v>43101</v>
      </c>
      <c r="D68" s="2" t="s">
        <v>80</v>
      </c>
      <c r="E68" s="6" t="s">
        <v>205</v>
      </c>
    </row>
    <row r="69" spans="1:5" ht="15.75">
      <c r="A69" s="4">
        <v>426</v>
      </c>
      <c r="B69" s="5">
        <v>43066</v>
      </c>
      <c r="C69" s="24">
        <v>43101</v>
      </c>
      <c r="D69" s="2" t="s">
        <v>81</v>
      </c>
      <c r="E69" s="6" t="s">
        <v>164</v>
      </c>
    </row>
    <row r="70" spans="1:5" ht="15.75">
      <c r="A70" s="4">
        <v>426</v>
      </c>
      <c r="B70" s="5">
        <v>43066</v>
      </c>
      <c r="C70" s="24">
        <v>43101</v>
      </c>
      <c r="D70" s="2" t="s">
        <v>82</v>
      </c>
      <c r="E70" s="6" t="s">
        <v>164</v>
      </c>
    </row>
    <row r="71" spans="1:5" ht="15.75">
      <c r="A71" s="4">
        <v>426</v>
      </c>
      <c r="B71" s="5">
        <v>43066</v>
      </c>
      <c r="C71" s="24">
        <v>43101</v>
      </c>
      <c r="D71" s="2" t="s">
        <v>83</v>
      </c>
      <c r="E71" s="6" t="s">
        <v>164</v>
      </c>
    </row>
    <row r="72" spans="1:5" ht="15.75">
      <c r="A72" s="4">
        <v>426</v>
      </c>
      <c r="B72" s="5">
        <v>43066</v>
      </c>
      <c r="C72" s="24">
        <v>43101</v>
      </c>
      <c r="D72" s="2" t="s">
        <v>85</v>
      </c>
      <c r="E72" s="6" t="s">
        <v>164</v>
      </c>
    </row>
    <row r="73" spans="1:5" ht="15.75">
      <c r="A73" s="4">
        <v>426</v>
      </c>
      <c r="B73" s="5">
        <v>43066</v>
      </c>
      <c r="C73" s="24">
        <v>43101</v>
      </c>
      <c r="D73" s="2" t="s">
        <v>86</v>
      </c>
      <c r="E73" s="6" t="s">
        <v>165</v>
      </c>
    </row>
    <row r="74" spans="1:5" ht="15.75">
      <c r="A74" s="4">
        <v>426</v>
      </c>
      <c r="B74" s="5">
        <v>43066</v>
      </c>
      <c r="C74" s="24">
        <v>43101</v>
      </c>
      <c r="D74" s="2" t="s">
        <v>87</v>
      </c>
      <c r="E74" s="6" t="s">
        <v>168</v>
      </c>
    </row>
    <row r="75" spans="1:5" ht="15.75">
      <c r="A75" s="4">
        <v>426</v>
      </c>
      <c r="B75" s="5">
        <v>43066</v>
      </c>
      <c r="C75" s="24">
        <v>43101</v>
      </c>
      <c r="D75" s="2" t="s">
        <v>88</v>
      </c>
      <c r="E75" s="6" t="s">
        <v>169</v>
      </c>
    </row>
    <row r="76" spans="1:5" ht="15.75">
      <c r="A76" s="4">
        <v>426</v>
      </c>
      <c r="B76" s="5">
        <v>43066</v>
      </c>
      <c r="C76" s="24">
        <v>43101</v>
      </c>
      <c r="D76" s="2" t="s">
        <v>89</v>
      </c>
      <c r="E76" s="6" t="s">
        <v>170</v>
      </c>
    </row>
    <row r="77" spans="1:5" ht="15.75">
      <c r="A77" s="4">
        <v>426</v>
      </c>
      <c r="B77" s="5">
        <v>43066</v>
      </c>
      <c r="C77" s="24">
        <v>43101</v>
      </c>
      <c r="D77" s="2" t="s">
        <v>90</v>
      </c>
      <c r="E77" s="6" t="s">
        <v>204</v>
      </c>
    </row>
    <row r="78" spans="1:5" ht="15.75">
      <c r="A78" s="4">
        <v>426</v>
      </c>
      <c r="B78" s="5">
        <v>43066</v>
      </c>
      <c r="C78" s="24">
        <v>43101</v>
      </c>
      <c r="D78" s="2" t="s">
        <v>91</v>
      </c>
      <c r="E78" s="6" t="s">
        <v>171</v>
      </c>
    </row>
    <row r="79" spans="1:5" ht="15.75">
      <c r="A79" s="4">
        <v>426</v>
      </c>
      <c r="B79" s="5">
        <v>43066</v>
      </c>
      <c r="C79" s="24">
        <v>43101</v>
      </c>
      <c r="D79" s="2" t="s">
        <v>92</v>
      </c>
      <c r="E79" s="6" t="s">
        <v>164</v>
      </c>
    </row>
    <row r="80" spans="1:5" ht="15.75">
      <c r="A80" s="4">
        <v>426</v>
      </c>
      <c r="B80" s="5">
        <v>43066</v>
      </c>
      <c r="C80" s="24">
        <v>43101</v>
      </c>
      <c r="D80" s="2" t="s">
        <v>93</v>
      </c>
      <c r="E80" s="6" t="s">
        <v>172</v>
      </c>
    </row>
    <row r="81" spans="1:5" ht="15.75">
      <c r="A81" s="4">
        <v>426</v>
      </c>
      <c r="B81" s="5">
        <v>43066</v>
      </c>
      <c r="C81" s="24">
        <v>43101</v>
      </c>
      <c r="D81" s="2" t="s">
        <v>94</v>
      </c>
      <c r="E81" s="6" t="s">
        <v>164</v>
      </c>
    </row>
    <row r="82" spans="1:5" ht="15.75">
      <c r="A82" s="4">
        <v>426</v>
      </c>
      <c r="B82" s="5">
        <v>43066</v>
      </c>
      <c r="C82" s="24">
        <v>43101</v>
      </c>
      <c r="D82" s="2" t="s">
        <v>96</v>
      </c>
      <c r="E82" s="6" t="s">
        <v>164</v>
      </c>
    </row>
    <row r="83" spans="1:5" ht="15.75">
      <c r="A83" s="4">
        <v>426</v>
      </c>
      <c r="B83" s="5">
        <v>43066</v>
      </c>
      <c r="C83" s="24">
        <v>43101</v>
      </c>
      <c r="D83" s="2" t="s">
        <v>97</v>
      </c>
      <c r="E83" s="6" t="s">
        <v>165</v>
      </c>
    </row>
    <row r="84" spans="1:5" ht="15.75">
      <c r="A84" s="4">
        <v>426</v>
      </c>
      <c r="B84" s="5">
        <v>43066</v>
      </c>
      <c r="C84" s="24">
        <v>43101</v>
      </c>
      <c r="D84" s="2" t="s">
        <v>98</v>
      </c>
      <c r="E84" s="6" t="s">
        <v>165</v>
      </c>
    </row>
    <row r="85" spans="1:5" ht="15.75">
      <c r="A85" s="4">
        <v>426</v>
      </c>
      <c r="B85" s="5">
        <v>43066</v>
      </c>
      <c r="C85" s="24">
        <v>43101</v>
      </c>
      <c r="D85" s="2" t="s">
        <v>99</v>
      </c>
      <c r="E85" s="6" t="s">
        <v>171</v>
      </c>
    </row>
    <row r="86" spans="1:5" ht="15.75">
      <c r="A86" s="4">
        <v>426</v>
      </c>
      <c r="B86" s="5">
        <v>43066</v>
      </c>
      <c r="C86" s="24">
        <v>43101</v>
      </c>
      <c r="D86" s="2" t="s">
        <v>100</v>
      </c>
      <c r="E86" s="6" t="s">
        <v>164</v>
      </c>
    </row>
    <row r="87" spans="1:5" ht="15.75">
      <c r="A87" s="4">
        <v>426</v>
      </c>
      <c r="B87" s="5">
        <v>43066</v>
      </c>
      <c r="C87" s="24">
        <v>43101</v>
      </c>
      <c r="D87" s="2" t="s">
        <v>101</v>
      </c>
      <c r="E87" s="6" t="s">
        <v>173</v>
      </c>
    </row>
    <row r="88" spans="1:5" ht="15.75">
      <c r="A88" s="4">
        <v>426</v>
      </c>
      <c r="B88" s="5">
        <v>43066</v>
      </c>
      <c r="C88" s="24">
        <v>43101</v>
      </c>
      <c r="D88" s="2" t="s">
        <v>102</v>
      </c>
      <c r="E88" s="6" t="s">
        <v>165</v>
      </c>
    </row>
    <row r="89" spans="1:5" ht="15.75">
      <c r="A89" s="4">
        <v>426</v>
      </c>
      <c r="B89" s="5">
        <v>43066</v>
      </c>
      <c r="C89" s="24">
        <v>43101</v>
      </c>
      <c r="D89" s="2" t="s">
        <v>103</v>
      </c>
      <c r="E89" s="6" t="s">
        <v>165</v>
      </c>
    </row>
    <row r="90" spans="1:5" ht="15.75">
      <c r="A90" s="4">
        <v>426</v>
      </c>
      <c r="B90" s="5">
        <v>43066</v>
      </c>
      <c r="C90" s="24">
        <v>43101</v>
      </c>
      <c r="D90" s="2" t="s">
        <v>104</v>
      </c>
      <c r="E90" s="6" t="s">
        <v>173</v>
      </c>
    </row>
    <row r="91" spans="1:5" ht="15.75">
      <c r="A91" s="4">
        <v>426</v>
      </c>
      <c r="B91" s="5">
        <v>43066</v>
      </c>
      <c r="C91" s="24">
        <v>43101</v>
      </c>
      <c r="D91" s="2" t="s">
        <v>105</v>
      </c>
      <c r="E91" s="6" t="s">
        <v>165</v>
      </c>
    </row>
    <row r="92" spans="1:5" ht="15.75">
      <c r="A92" s="4">
        <v>426</v>
      </c>
      <c r="B92" s="5">
        <v>43066</v>
      </c>
      <c r="C92" s="24">
        <v>43101</v>
      </c>
      <c r="D92" s="2" t="s">
        <v>107</v>
      </c>
      <c r="E92" s="6" t="s">
        <v>173</v>
      </c>
    </row>
    <row r="93" spans="1:5" ht="15.75">
      <c r="A93" s="4">
        <v>426</v>
      </c>
      <c r="B93" s="5">
        <v>43066</v>
      </c>
      <c r="C93" s="24">
        <v>43101</v>
      </c>
      <c r="D93" s="2" t="s">
        <v>108</v>
      </c>
      <c r="E93" s="6" t="s">
        <v>172</v>
      </c>
    </row>
    <row r="94" spans="1:5" ht="15.75">
      <c r="A94" s="4">
        <v>426</v>
      </c>
      <c r="B94" s="5">
        <v>43066</v>
      </c>
      <c r="C94" s="24">
        <v>43101</v>
      </c>
      <c r="D94" s="2" t="s">
        <v>109</v>
      </c>
      <c r="E94" s="6" t="s">
        <v>165</v>
      </c>
    </row>
    <row r="95" spans="1:5" ht="15.75">
      <c r="A95" s="4">
        <v>426</v>
      </c>
      <c r="B95" s="5">
        <v>43066</v>
      </c>
      <c r="C95" s="24">
        <v>43101</v>
      </c>
      <c r="D95" s="2" t="s">
        <v>110</v>
      </c>
      <c r="E95" s="6" t="s">
        <v>171</v>
      </c>
    </row>
    <row r="96" spans="1:5" ht="15.75">
      <c r="A96" s="4">
        <v>426</v>
      </c>
      <c r="B96" s="5">
        <v>43066</v>
      </c>
      <c r="C96" s="24">
        <v>43101</v>
      </c>
      <c r="D96" s="2" t="s">
        <v>111</v>
      </c>
      <c r="E96" s="6" t="s">
        <v>174</v>
      </c>
    </row>
    <row r="97" spans="1:5" ht="15.75">
      <c r="A97" s="4">
        <v>426</v>
      </c>
      <c r="B97" s="5">
        <v>43066</v>
      </c>
      <c r="C97" s="24">
        <v>43101</v>
      </c>
      <c r="D97" s="2" t="s">
        <v>112</v>
      </c>
      <c r="E97" s="6" t="s">
        <v>171</v>
      </c>
    </row>
    <row r="98" spans="1:5" ht="15.75">
      <c r="A98" s="4">
        <v>426</v>
      </c>
      <c r="B98" s="5">
        <v>43066</v>
      </c>
      <c r="C98" s="24">
        <v>43101</v>
      </c>
      <c r="D98" s="2" t="s">
        <v>113</v>
      </c>
      <c r="E98" s="6" t="s">
        <v>164</v>
      </c>
    </row>
    <row r="99" spans="1:5" ht="15.75">
      <c r="A99" s="4">
        <v>426</v>
      </c>
      <c r="B99" s="5">
        <v>43066</v>
      </c>
      <c r="C99" s="24">
        <v>43101</v>
      </c>
      <c r="D99" s="2" t="s">
        <v>114</v>
      </c>
      <c r="E99" s="6" t="s">
        <v>165</v>
      </c>
    </row>
    <row r="100" spans="1:5" ht="15.75">
      <c r="A100" s="4">
        <v>426</v>
      </c>
      <c r="B100" s="5">
        <v>43066</v>
      </c>
      <c r="C100" s="24">
        <v>43101</v>
      </c>
      <c r="D100" s="2" t="s">
        <v>115</v>
      </c>
      <c r="E100" s="6" t="s">
        <v>165</v>
      </c>
    </row>
    <row r="101" spans="1:5" ht="15.75">
      <c r="A101" s="4">
        <v>426</v>
      </c>
      <c r="B101" s="5">
        <v>43066</v>
      </c>
      <c r="C101" s="24">
        <v>43101</v>
      </c>
      <c r="D101" s="2" t="s">
        <v>116</v>
      </c>
      <c r="E101" s="6" t="s">
        <v>165</v>
      </c>
    </row>
    <row r="102" spans="1:5" ht="15.75">
      <c r="A102" s="4">
        <v>426</v>
      </c>
      <c r="B102" s="5">
        <v>43066</v>
      </c>
      <c r="C102" s="24">
        <v>43101</v>
      </c>
      <c r="D102" s="2" t="s">
        <v>118</v>
      </c>
      <c r="E102" s="6" t="s">
        <v>175</v>
      </c>
    </row>
    <row r="103" spans="1:5" ht="15.75">
      <c r="A103" s="4">
        <v>426</v>
      </c>
      <c r="B103" s="5">
        <v>43066</v>
      </c>
      <c r="C103" s="24">
        <v>43101</v>
      </c>
      <c r="D103" s="2" t="s">
        <v>119</v>
      </c>
      <c r="E103" s="6" t="s">
        <v>165</v>
      </c>
    </row>
    <row r="104" spans="1:5" ht="15.75">
      <c r="A104" s="4">
        <v>426</v>
      </c>
      <c r="B104" s="5">
        <v>43066</v>
      </c>
      <c r="C104" s="24">
        <v>43101</v>
      </c>
      <c r="D104" s="2" t="s">
        <v>120</v>
      </c>
      <c r="E104" s="6" t="s">
        <v>165</v>
      </c>
    </row>
    <row r="105" spans="1:5" ht="15.75">
      <c r="A105" s="4">
        <v>426</v>
      </c>
      <c r="B105" s="5">
        <v>43066</v>
      </c>
      <c r="C105" s="24">
        <v>43101</v>
      </c>
      <c r="D105" s="2" t="s">
        <v>121</v>
      </c>
      <c r="E105" s="6" t="s">
        <v>165</v>
      </c>
    </row>
    <row r="106" spans="1:5" ht="15.75">
      <c r="A106" s="4">
        <v>426</v>
      </c>
      <c r="B106" s="5">
        <v>43066</v>
      </c>
      <c r="C106" s="24">
        <v>43101</v>
      </c>
      <c r="D106" s="2" t="s">
        <v>122</v>
      </c>
      <c r="E106" s="6" t="s">
        <v>172</v>
      </c>
    </row>
    <row r="107" spans="1:5" ht="15.75">
      <c r="A107" s="4">
        <v>426</v>
      </c>
      <c r="B107" s="5">
        <v>43066</v>
      </c>
      <c r="C107" s="24">
        <v>43101</v>
      </c>
      <c r="D107" s="2" t="s">
        <v>123</v>
      </c>
      <c r="E107" s="6" t="s">
        <v>165</v>
      </c>
    </row>
    <row r="108" spans="1:5" ht="15.75">
      <c r="A108" s="4">
        <v>426</v>
      </c>
      <c r="B108" s="5">
        <v>43066</v>
      </c>
      <c r="C108" s="24">
        <v>43101</v>
      </c>
      <c r="D108" s="2" t="s">
        <v>124</v>
      </c>
      <c r="E108" s="6" t="s">
        <v>164</v>
      </c>
    </row>
    <row r="109" spans="1:5" ht="15.75">
      <c r="A109" s="4">
        <v>426</v>
      </c>
      <c r="B109" s="5">
        <v>43066</v>
      </c>
      <c r="C109" s="24">
        <v>43101</v>
      </c>
      <c r="D109" s="2" t="s">
        <v>125</v>
      </c>
      <c r="E109" s="6" t="s">
        <v>164</v>
      </c>
    </row>
    <row r="110" spans="1:5" ht="15.75">
      <c r="A110" s="4">
        <v>426</v>
      </c>
      <c r="B110" s="5">
        <v>43066</v>
      </c>
      <c r="C110" s="24">
        <v>43101</v>
      </c>
      <c r="D110" s="2" t="s">
        <v>126</v>
      </c>
      <c r="E110" s="6" t="s">
        <v>165</v>
      </c>
    </row>
    <row r="111" spans="1:5" ht="15.75">
      <c r="A111" s="4">
        <v>426</v>
      </c>
      <c r="B111" s="5">
        <v>43066</v>
      </c>
      <c r="C111" s="24">
        <v>43101</v>
      </c>
      <c r="D111" s="2" t="s">
        <v>127</v>
      </c>
      <c r="E111" s="6" t="s">
        <v>167</v>
      </c>
    </row>
    <row r="112" spans="1:5" ht="15.75">
      <c r="A112" s="4">
        <v>426</v>
      </c>
      <c r="B112" s="5">
        <v>43066</v>
      </c>
      <c r="C112" s="24">
        <v>43101</v>
      </c>
      <c r="D112" s="2" t="s">
        <v>129</v>
      </c>
      <c r="E112" s="6" t="s">
        <v>171</v>
      </c>
    </row>
    <row r="113" spans="1:5" ht="15.75">
      <c r="A113" s="4">
        <v>426</v>
      </c>
      <c r="B113" s="5">
        <v>43066</v>
      </c>
      <c r="C113" s="24">
        <v>43101</v>
      </c>
      <c r="D113" s="2" t="s">
        <v>130</v>
      </c>
      <c r="E113" s="6" t="s">
        <v>172</v>
      </c>
    </row>
    <row r="114" spans="1:5" ht="15.75">
      <c r="A114" s="4">
        <v>426</v>
      </c>
      <c r="B114" s="5">
        <v>43066</v>
      </c>
      <c r="C114" s="24">
        <v>43101</v>
      </c>
      <c r="D114" s="2" t="s">
        <v>131</v>
      </c>
      <c r="E114" s="6" t="s">
        <v>164</v>
      </c>
    </row>
    <row r="115" spans="1:5" ht="15.75">
      <c r="A115" s="4">
        <v>426</v>
      </c>
      <c r="B115" s="5">
        <v>43066</v>
      </c>
      <c r="C115" s="24">
        <v>43101</v>
      </c>
      <c r="D115" s="2" t="s">
        <v>132</v>
      </c>
      <c r="E115" s="6" t="s">
        <v>173</v>
      </c>
    </row>
    <row r="116" spans="1:5" ht="15.75">
      <c r="A116" s="4">
        <v>426</v>
      </c>
      <c r="B116" s="5">
        <v>43066</v>
      </c>
      <c r="C116" s="24">
        <v>43101</v>
      </c>
      <c r="D116" s="2" t="s">
        <v>133</v>
      </c>
      <c r="E116" s="6" t="s">
        <v>176</v>
      </c>
    </row>
    <row r="117" spans="1:5" ht="15.75">
      <c r="A117" s="4">
        <v>426</v>
      </c>
      <c r="B117" s="5">
        <v>43066</v>
      </c>
      <c r="C117" s="24">
        <v>43101</v>
      </c>
      <c r="D117" s="2" t="s">
        <v>134</v>
      </c>
      <c r="E117" s="6" t="s">
        <v>165</v>
      </c>
    </row>
    <row r="118" spans="1:5" ht="15.75">
      <c r="A118" s="4">
        <v>426</v>
      </c>
      <c r="B118" s="5">
        <v>43066</v>
      </c>
      <c r="C118" s="24">
        <v>43101</v>
      </c>
      <c r="D118" s="2" t="s">
        <v>135</v>
      </c>
      <c r="E118" s="6" t="s">
        <v>165</v>
      </c>
    </row>
    <row r="119" spans="1:5" ht="15.75">
      <c r="A119" s="4">
        <v>426</v>
      </c>
      <c r="B119" s="5">
        <v>43066</v>
      </c>
      <c r="C119" s="24">
        <v>43101</v>
      </c>
      <c r="D119" s="2" t="s">
        <v>136</v>
      </c>
      <c r="E119" s="6" t="s">
        <v>165</v>
      </c>
    </row>
    <row r="120" spans="1:5" ht="15.75">
      <c r="A120" s="4">
        <v>426</v>
      </c>
      <c r="B120" s="5">
        <v>43066</v>
      </c>
      <c r="C120" s="24">
        <v>43101</v>
      </c>
      <c r="D120" s="2" t="s">
        <v>137</v>
      </c>
      <c r="E120" s="6" t="s">
        <v>165</v>
      </c>
    </row>
    <row r="121" spans="1:5" ht="15.75">
      <c r="A121" s="4">
        <v>426</v>
      </c>
      <c r="B121" s="5">
        <v>43066</v>
      </c>
      <c r="C121" s="24">
        <v>43101</v>
      </c>
      <c r="D121" s="2" t="s">
        <v>138</v>
      </c>
      <c r="E121" s="6" t="s">
        <v>165</v>
      </c>
    </row>
    <row r="122" spans="1:5" ht="15.75">
      <c r="A122" s="4">
        <v>426</v>
      </c>
      <c r="B122" s="5">
        <v>43066</v>
      </c>
      <c r="C122" s="24">
        <v>43101</v>
      </c>
      <c r="D122" s="2" t="s">
        <v>140</v>
      </c>
      <c r="E122" s="6" t="s">
        <v>165</v>
      </c>
    </row>
    <row r="123" spans="1:5" ht="15.75">
      <c r="A123" s="4">
        <v>426</v>
      </c>
      <c r="B123" s="5">
        <v>43066</v>
      </c>
      <c r="C123" s="24">
        <v>43101</v>
      </c>
      <c r="D123" s="2" t="s">
        <v>141</v>
      </c>
      <c r="E123" s="6" t="s">
        <v>165</v>
      </c>
    </row>
    <row r="124" spans="1:5" ht="15.75">
      <c r="A124" s="4">
        <v>426</v>
      </c>
      <c r="B124" s="5">
        <v>43066</v>
      </c>
      <c r="C124" s="24">
        <v>43101</v>
      </c>
      <c r="D124" s="2" t="s">
        <v>142</v>
      </c>
      <c r="E124" s="6" t="s">
        <v>165</v>
      </c>
    </row>
    <row r="125" spans="1:5" ht="15.75">
      <c r="A125" s="4">
        <v>426</v>
      </c>
      <c r="B125" s="5">
        <v>43066</v>
      </c>
      <c r="C125" s="24">
        <v>43101</v>
      </c>
      <c r="D125" s="2" t="s">
        <v>143</v>
      </c>
      <c r="E125" s="6" t="s">
        <v>165</v>
      </c>
    </row>
    <row r="126" spans="1:5" ht="15.75">
      <c r="A126" s="4">
        <v>426</v>
      </c>
      <c r="B126" s="5">
        <v>43066</v>
      </c>
      <c r="C126" s="24">
        <v>43101</v>
      </c>
      <c r="D126" s="2" t="s">
        <v>144</v>
      </c>
      <c r="E126" s="6" t="s">
        <v>165</v>
      </c>
    </row>
    <row r="127" spans="1:5" ht="15.75">
      <c r="A127" s="4">
        <v>426</v>
      </c>
      <c r="B127" s="5">
        <v>43066</v>
      </c>
      <c r="C127" s="24">
        <v>43101</v>
      </c>
      <c r="D127" s="2" t="s">
        <v>145</v>
      </c>
      <c r="E127" s="6" t="s">
        <v>165</v>
      </c>
    </row>
    <row r="128" spans="1:5" ht="31.5">
      <c r="A128" s="4">
        <v>427</v>
      </c>
      <c r="B128" s="5">
        <v>43066</v>
      </c>
      <c r="C128" s="24">
        <v>43101</v>
      </c>
      <c r="D128" s="2" t="s">
        <v>148</v>
      </c>
      <c r="E128" s="6" t="s">
        <v>177</v>
      </c>
    </row>
    <row r="129" spans="1:5" ht="31.5">
      <c r="A129" s="4">
        <v>427</v>
      </c>
      <c r="B129" s="5">
        <v>43066</v>
      </c>
      <c r="C129" s="24">
        <v>43101</v>
      </c>
      <c r="D129" s="2" t="s">
        <v>149</v>
      </c>
      <c r="E129" s="6" t="s">
        <v>5</v>
      </c>
    </row>
    <row r="130" spans="1:5" ht="31.5">
      <c r="A130" s="4">
        <v>427</v>
      </c>
      <c r="B130" s="5">
        <v>43066</v>
      </c>
      <c r="C130" s="24">
        <v>43101</v>
      </c>
      <c r="D130" s="2" t="s">
        <v>150</v>
      </c>
      <c r="E130" s="6" t="s">
        <v>6</v>
      </c>
    </row>
    <row r="131" spans="1:5" ht="31.5">
      <c r="A131" s="4">
        <v>427</v>
      </c>
      <c r="B131" s="5">
        <v>43066</v>
      </c>
      <c r="C131" s="24">
        <v>43101</v>
      </c>
      <c r="D131" s="2" t="s">
        <v>151</v>
      </c>
      <c r="E131" s="6" t="s">
        <v>7</v>
      </c>
    </row>
    <row r="132" spans="1:5" ht="31.5">
      <c r="A132" s="4">
        <v>429</v>
      </c>
      <c r="B132" s="5">
        <v>43066</v>
      </c>
      <c r="C132" s="24">
        <v>43101</v>
      </c>
      <c r="D132" s="2" t="s">
        <v>2</v>
      </c>
      <c r="E132" s="6" t="s">
        <v>3</v>
      </c>
    </row>
    <row r="133" spans="1:5" ht="15.75">
      <c r="A133" s="4">
        <v>429</v>
      </c>
      <c r="B133" s="5">
        <v>43066</v>
      </c>
      <c r="C133" s="24">
        <v>43101</v>
      </c>
      <c r="D133" s="2" t="s">
        <v>152</v>
      </c>
      <c r="E133" s="6" t="s">
        <v>14</v>
      </c>
    </row>
    <row r="134" spans="1:5" ht="15.75">
      <c r="A134" s="4">
        <v>429</v>
      </c>
      <c r="B134" s="5">
        <v>43066</v>
      </c>
      <c r="C134" s="24">
        <v>43101</v>
      </c>
      <c r="D134" s="2" t="s">
        <v>153</v>
      </c>
      <c r="E134" s="6" t="s">
        <v>4</v>
      </c>
    </row>
    <row r="135" spans="1:5" ht="15.75">
      <c r="A135" s="4">
        <v>434</v>
      </c>
      <c r="B135" s="5">
        <v>43068</v>
      </c>
      <c r="C135" s="24">
        <v>43101</v>
      </c>
      <c r="D135" s="2" t="s">
        <v>13</v>
      </c>
      <c r="E135" s="6" t="s">
        <v>1</v>
      </c>
    </row>
    <row r="136" spans="1:6" ht="15.75">
      <c r="A136" s="22">
        <v>398</v>
      </c>
      <c r="B136" s="20">
        <v>43374</v>
      </c>
      <c r="C136" s="21" t="s">
        <v>621</v>
      </c>
      <c r="D136" s="9" t="s">
        <v>207</v>
      </c>
      <c r="E136" s="10">
        <v>17.893952366266262</v>
      </c>
      <c r="F136" s="10">
        <v>18.581080137130886</v>
      </c>
    </row>
    <row r="137" spans="1:6" ht="47.25">
      <c r="A137" s="22">
        <v>398</v>
      </c>
      <c r="B137" s="26">
        <v>43374</v>
      </c>
      <c r="C137" s="27" t="s">
        <v>621</v>
      </c>
      <c r="D137" s="9" t="s">
        <v>208</v>
      </c>
      <c r="E137" s="10">
        <v>19.68334760289289</v>
      </c>
      <c r="F137" s="10">
        <v>20.439188150843975</v>
      </c>
    </row>
    <row r="138" spans="1:6" ht="15.75">
      <c r="A138" s="22">
        <v>398</v>
      </c>
      <c r="B138" s="26">
        <v>43374</v>
      </c>
      <c r="C138" s="27" t="s">
        <v>621</v>
      </c>
      <c r="D138" s="9" t="s">
        <v>209</v>
      </c>
      <c r="E138" s="10">
        <v>32.209114259279275</v>
      </c>
      <c r="F138" s="10">
        <v>33.4459442468356</v>
      </c>
    </row>
    <row r="139" spans="1:6" ht="15.75">
      <c r="A139" s="22">
        <v>398</v>
      </c>
      <c r="B139" s="26">
        <v>43374</v>
      </c>
      <c r="C139" s="27" t="s">
        <v>621</v>
      </c>
      <c r="D139" s="11" t="s">
        <v>210</v>
      </c>
      <c r="E139" s="10">
        <v>193.609658821275</v>
      </c>
      <c r="F139" s="10">
        <v>201.04426972001193</v>
      </c>
    </row>
    <row r="140" spans="1:6" ht="15.75">
      <c r="A140" s="22">
        <v>398</v>
      </c>
      <c r="B140" s="26">
        <v>43374</v>
      </c>
      <c r="C140" s="27" t="s">
        <v>621</v>
      </c>
      <c r="D140" s="11" t="s">
        <v>211</v>
      </c>
      <c r="E140" s="10">
        <v>106.29007705562161</v>
      </c>
      <c r="F140" s="10">
        <v>110.37161601455749</v>
      </c>
    </row>
    <row r="141" spans="1:6" ht="15.75">
      <c r="A141" s="22">
        <v>398</v>
      </c>
      <c r="B141" s="26">
        <v>43374</v>
      </c>
      <c r="C141" s="27" t="s">
        <v>621</v>
      </c>
      <c r="D141" s="11" t="s">
        <v>212</v>
      </c>
      <c r="E141" s="10">
        <v>894.8848322671948</v>
      </c>
      <c r="F141" s="10">
        <v>929.248409826255</v>
      </c>
    </row>
    <row r="142" spans="1:6" ht="15.75">
      <c r="A142" s="22">
        <v>398</v>
      </c>
      <c r="B142" s="26">
        <v>43374</v>
      </c>
      <c r="C142" s="27" t="s">
        <v>621</v>
      </c>
      <c r="D142" s="11" t="s">
        <v>213</v>
      </c>
      <c r="E142" s="10">
        <v>828.5970669140693</v>
      </c>
      <c r="F142" s="10">
        <v>860.4151942835695</v>
      </c>
    </row>
    <row r="143" spans="1:6" ht="15.75">
      <c r="A143" s="22">
        <v>398</v>
      </c>
      <c r="B143" s="26">
        <v>43374</v>
      </c>
      <c r="C143" s="27" t="s">
        <v>621</v>
      </c>
      <c r="D143" s="11" t="s">
        <v>214</v>
      </c>
      <c r="E143" s="10">
        <v>1325.7553070625108</v>
      </c>
      <c r="F143" s="10">
        <v>1376.664310853711</v>
      </c>
    </row>
    <row r="144" spans="1:6" ht="15.75">
      <c r="A144" s="22">
        <v>398</v>
      </c>
      <c r="B144" s="26">
        <v>43374</v>
      </c>
      <c r="C144" s="27" t="s">
        <v>621</v>
      </c>
      <c r="D144" s="11" t="s">
        <v>215</v>
      </c>
      <c r="E144" s="10">
        <v>1104.7960892187587</v>
      </c>
      <c r="F144" s="10">
        <v>1147.220259044759</v>
      </c>
    </row>
    <row r="145" spans="1:6" ht="31.5">
      <c r="A145" s="22">
        <v>398</v>
      </c>
      <c r="B145" s="26">
        <v>43374</v>
      </c>
      <c r="C145" s="27" t="s">
        <v>621</v>
      </c>
      <c r="D145" s="11" t="s">
        <v>216</v>
      </c>
      <c r="E145" s="10">
        <v>1551.133709263137</v>
      </c>
      <c r="F145" s="10">
        <v>1610.6972436988415</v>
      </c>
    </row>
    <row r="146" spans="1:6" ht="31.5">
      <c r="A146" s="22">
        <v>398</v>
      </c>
      <c r="B146" s="26">
        <v>43374</v>
      </c>
      <c r="C146" s="27" t="s">
        <v>621</v>
      </c>
      <c r="D146" s="11" t="s">
        <v>217</v>
      </c>
      <c r="E146" s="10">
        <v>2541.078992844527</v>
      </c>
      <c r="F146" s="10">
        <v>2638.6564261697563</v>
      </c>
    </row>
    <row r="147" spans="1:6" ht="31.5">
      <c r="A147" s="22">
        <v>398</v>
      </c>
      <c r="B147" s="26">
        <v>43374</v>
      </c>
      <c r="C147" s="27" t="s">
        <v>621</v>
      </c>
      <c r="D147" s="11" t="s">
        <v>218</v>
      </c>
      <c r="E147" s="10">
        <v>1325.7553070625108</v>
      </c>
      <c r="F147" s="10">
        <v>1376.664310853711</v>
      </c>
    </row>
    <row r="148" spans="1:6" ht="31.5">
      <c r="A148" s="22">
        <v>398</v>
      </c>
      <c r="B148" s="26">
        <v>43374</v>
      </c>
      <c r="C148" s="27" t="s">
        <v>621</v>
      </c>
      <c r="D148" s="11" t="s">
        <v>219</v>
      </c>
      <c r="E148" s="10">
        <v>2171.8623870466035</v>
      </c>
      <c r="F148" s="10">
        <v>2255.2619027091932</v>
      </c>
    </row>
    <row r="149" spans="1:6" ht="15.75">
      <c r="A149" s="22">
        <v>398</v>
      </c>
      <c r="B149" s="26">
        <v>43374</v>
      </c>
      <c r="C149" s="27" t="s">
        <v>621</v>
      </c>
      <c r="D149" s="9" t="s">
        <v>220</v>
      </c>
      <c r="E149" s="10">
        <v>243.5450696223649</v>
      </c>
      <c r="F149" s="10">
        <v>252.89720029586374</v>
      </c>
    </row>
    <row r="150" spans="1:6" ht="31.5">
      <c r="A150" s="22">
        <v>398</v>
      </c>
      <c r="B150" s="26">
        <v>43374</v>
      </c>
      <c r="C150" s="27" t="s">
        <v>621</v>
      </c>
      <c r="D150" s="9" t="s">
        <v>221</v>
      </c>
      <c r="E150" s="10">
        <v>409.02360918434056</v>
      </c>
      <c r="F150" s="10">
        <v>424.73011577701925</v>
      </c>
    </row>
    <row r="151" spans="1:6" ht="31.5">
      <c r="A151" s="22">
        <v>398</v>
      </c>
      <c r="B151" s="26">
        <v>43374</v>
      </c>
      <c r="C151" s="27" t="s">
        <v>621</v>
      </c>
      <c r="D151" s="9" t="s">
        <v>222</v>
      </c>
      <c r="E151" s="10">
        <v>414.5743041812709</v>
      </c>
      <c r="F151" s="10">
        <v>430.49395746183166</v>
      </c>
    </row>
    <row r="152" spans="1:6" ht="15.75">
      <c r="A152" s="22">
        <v>398</v>
      </c>
      <c r="B152" s="26">
        <v>43374</v>
      </c>
      <c r="C152" s="27" t="s">
        <v>621</v>
      </c>
      <c r="D152" s="11" t="s">
        <v>223</v>
      </c>
      <c r="E152" s="10">
        <v>5736.743628759676</v>
      </c>
      <c r="F152" s="10">
        <v>5957.034584104046</v>
      </c>
    </row>
    <row r="153" spans="1:6" ht="31.5">
      <c r="A153" s="22">
        <v>398</v>
      </c>
      <c r="B153" s="26">
        <v>43374</v>
      </c>
      <c r="C153" s="27" t="s">
        <v>621</v>
      </c>
      <c r="D153" s="11" t="s">
        <v>224</v>
      </c>
      <c r="E153" s="10">
        <v>7170.9295359495945</v>
      </c>
      <c r="F153" s="10">
        <v>7446.293230130059</v>
      </c>
    </row>
    <row r="154" spans="1:6" ht="31.5">
      <c r="A154" s="22">
        <v>398</v>
      </c>
      <c r="B154" s="26">
        <v>43374</v>
      </c>
      <c r="C154" s="27" t="s">
        <v>621</v>
      </c>
      <c r="D154" s="11" t="s">
        <v>225</v>
      </c>
      <c r="E154" s="10">
        <v>8954.778861953127</v>
      </c>
      <c r="F154" s="10">
        <v>9298.642370252128</v>
      </c>
    </row>
    <row r="155" spans="1:6" ht="15.75">
      <c r="A155" s="22">
        <v>398</v>
      </c>
      <c r="B155" s="26">
        <v>43374</v>
      </c>
      <c r="C155" s="27" t="s">
        <v>621</v>
      </c>
      <c r="D155" s="11" t="s">
        <v>226</v>
      </c>
      <c r="E155" s="10">
        <v>10447.242005611979</v>
      </c>
      <c r="F155" s="10">
        <v>10848.416098627478</v>
      </c>
    </row>
    <row r="156" spans="1:6" ht="31.5">
      <c r="A156" s="22">
        <v>398</v>
      </c>
      <c r="B156" s="26">
        <v>43374</v>
      </c>
      <c r="C156" s="27" t="s">
        <v>621</v>
      </c>
      <c r="D156" s="11" t="s">
        <v>227</v>
      </c>
      <c r="E156" s="10">
        <v>3697.7062807865764</v>
      </c>
      <c r="F156" s="10">
        <v>3839.6982019687807</v>
      </c>
    </row>
    <row r="157" spans="1:6" ht="31.5">
      <c r="A157" s="22">
        <v>398</v>
      </c>
      <c r="B157" s="26">
        <v>43374</v>
      </c>
      <c r="C157" s="27" t="s">
        <v>621</v>
      </c>
      <c r="D157" s="11" t="s">
        <v>228</v>
      </c>
      <c r="E157" s="10">
        <v>882.2686011038239</v>
      </c>
      <c r="F157" s="10">
        <v>916.1477153862107</v>
      </c>
    </row>
    <row r="158" spans="1:6" ht="31.5">
      <c r="A158" s="22">
        <v>398</v>
      </c>
      <c r="B158" s="26">
        <v>43374</v>
      </c>
      <c r="C158" s="27" t="s">
        <v>621</v>
      </c>
      <c r="D158" s="11" t="s">
        <v>229</v>
      </c>
      <c r="E158" s="10">
        <v>2346.8496663107753</v>
      </c>
      <c r="F158" s="10">
        <v>2436.9686934971087</v>
      </c>
    </row>
    <row r="159" spans="1:6" ht="31.5">
      <c r="A159" s="22">
        <v>398</v>
      </c>
      <c r="B159" s="26">
        <v>43374</v>
      </c>
      <c r="C159" s="27" t="s">
        <v>621</v>
      </c>
      <c r="D159" s="11" t="s">
        <v>230</v>
      </c>
      <c r="E159" s="10">
        <v>2868.371814379838</v>
      </c>
      <c r="F159" s="10">
        <v>2978.517292052023</v>
      </c>
    </row>
    <row r="160" spans="1:6" ht="31.5">
      <c r="A160" s="22">
        <v>398</v>
      </c>
      <c r="B160" s="26">
        <v>43374</v>
      </c>
      <c r="C160" s="27" t="s">
        <v>621</v>
      </c>
      <c r="D160" s="11" t="s">
        <v>231</v>
      </c>
      <c r="E160" s="10">
        <v>3527.64015773911</v>
      </c>
      <c r="F160" s="10">
        <v>3663.101539796291</v>
      </c>
    </row>
    <row r="161" spans="1:6" ht="31.5">
      <c r="A161" s="22">
        <v>398</v>
      </c>
      <c r="B161" s="26">
        <v>43374</v>
      </c>
      <c r="C161" s="27" t="s">
        <v>621</v>
      </c>
      <c r="D161" s="11" t="s">
        <v>232</v>
      </c>
      <c r="E161" s="10">
        <v>4070.354028160513</v>
      </c>
      <c r="F161" s="10">
        <v>4226.655622841876</v>
      </c>
    </row>
    <row r="162" spans="1:6" ht="31.5">
      <c r="A162" s="22">
        <v>398</v>
      </c>
      <c r="B162" s="26">
        <v>43374</v>
      </c>
      <c r="C162" s="27" t="s">
        <v>621</v>
      </c>
      <c r="D162" s="11" t="s">
        <v>233</v>
      </c>
      <c r="E162" s="10">
        <v>2151.2788607848784</v>
      </c>
      <c r="F162" s="10">
        <v>2233.8879690390177</v>
      </c>
    </row>
    <row r="163" spans="1:6" ht="31.5">
      <c r="A163" s="22">
        <v>398</v>
      </c>
      <c r="B163" s="26">
        <v>43374</v>
      </c>
      <c r="C163" s="27" t="s">
        <v>621</v>
      </c>
      <c r="D163" s="11" t="s">
        <v>234</v>
      </c>
      <c r="E163" s="10">
        <v>2868.371814379838</v>
      </c>
      <c r="F163" s="10">
        <v>2978.517292052023</v>
      </c>
    </row>
    <row r="164" spans="1:6" ht="31.5">
      <c r="A164" s="22">
        <v>398</v>
      </c>
      <c r="B164" s="26">
        <v>43374</v>
      </c>
      <c r="C164" s="27" t="s">
        <v>621</v>
      </c>
      <c r="D164" s="11" t="s">
        <v>235</v>
      </c>
      <c r="E164" s="10">
        <v>3585.4647679747973</v>
      </c>
      <c r="F164" s="10">
        <v>3723.1466150650294</v>
      </c>
    </row>
    <row r="165" spans="1:6" ht="31.5">
      <c r="A165" s="22">
        <v>398</v>
      </c>
      <c r="B165" s="26">
        <v>43374</v>
      </c>
      <c r="C165" s="27" t="s">
        <v>621</v>
      </c>
      <c r="D165" s="11" t="s">
        <v>236</v>
      </c>
      <c r="E165" s="10">
        <v>4302.557721569756</v>
      </c>
      <c r="F165" s="10">
        <v>4467.775938078034</v>
      </c>
    </row>
    <row r="166" spans="1:6" ht="15.75">
      <c r="A166" s="22">
        <v>398</v>
      </c>
      <c r="B166" s="26">
        <v>43374</v>
      </c>
      <c r="C166" s="27" t="s">
        <v>621</v>
      </c>
      <c r="D166" s="11" t="s">
        <v>237</v>
      </c>
      <c r="E166" s="10">
        <v>366.82602350845843</v>
      </c>
      <c r="F166" s="10">
        <v>380.9121428111832</v>
      </c>
    </row>
    <row r="167" spans="1:6" ht="31.5">
      <c r="A167" s="22">
        <v>398</v>
      </c>
      <c r="B167" s="26">
        <v>43374</v>
      </c>
      <c r="C167" s="27" t="s">
        <v>621</v>
      </c>
      <c r="D167" s="11" t="s">
        <v>238</v>
      </c>
      <c r="E167" s="10">
        <v>1088.8114073414795</v>
      </c>
      <c r="F167" s="10">
        <v>1130.6217653833924</v>
      </c>
    </row>
    <row r="168" spans="1:6" ht="31.5">
      <c r="A168" s="22">
        <v>398</v>
      </c>
      <c r="B168" s="26">
        <v>43374</v>
      </c>
      <c r="C168" s="27" t="s">
        <v>621</v>
      </c>
      <c r="D168" s="11" t="s">
        <v>239</v>
      </c>
      <c r="E168" s="10">
        <v>528.0111095540393</v>
      </c>
      <c r="F168" s="10">
        <v>548.2867361609144</v>
      </c>
    </row>
    <row r="169" spans="1:6" ht="31.5">
      <c r="A169" s="22">
        <v>398</v>
      </c>
      <c r="B169" s="26">
        <v>43374</v>
      </c>
      <c r="C169" s="27" t="s">
        <v>621</v>
      </c>
      <c r="D169" s="11" t="s">
        <v>240</v>
      </c>
      <c r="E169" s="10">
        <v>1520.1161943476814</v>
      </c>
      <c r="F169" s="10">
        <v>1578.4886562106324</v>
      </c>
    </row>
    <row r="170" spans="1:6" ht="31.5">
      <c r="A170" s="22">
        <v>398</v>
      </c>
      <c r="B170" s="26">
        <v>43374</v>
      </c>
      <c r="C170" s="27" t="s">
        <v>621</v>
      </c>
      <c r="D170" s="11" t="s">
        <v>241</v>
      </c>
      <c r="E170" s="10">
        <v>2773.0660700397607</v>
      </c>
      <c r="F170" s="10">
        <v>2879.551807129287</v>
      </c>
    </row>
    <row r="171" spans="1:6" ht="31.5">
      <c r="A171" s="22">
        <v>398</v>
      </c>
      <c r="B171" s="26">
        <v>43374</v>
      </c>
      <c r="C171" s="27" t="s">
        <v>621</v>
      </c>
      <c r="D171" s="11" t="s">
        <v>242</v>
      </c>
      <c r="E171" s="10">
        <v>2338.736144168499</v>
      </c>
      <c r="F171" s="10">
        <v>2428.5436121045686</v>
      </c>
    </row>
    <row r="172" spans="1:6" ht="15.75">
      <c r="A172" s="22">
        <v>398</v>
      </c>
      <c r="B172" s="26">
        <v>43374</v>
      </c>
      <c r="C172" s="27" t="s">
        <v>621</v>
      </c>
      <c r="D172" s="11" t="s">
        <v>243</v>
      </c>
      <c r="E172" s="10">
        <v>2817.2300275078355</v>
      </c>
      <c r="F172" s="10">
        <v>2925.4116605641366</v>
      </c>
    </row>
    <row r="173" spans="1:6" ht="15.75">
      <c r="A173" s="22">
        <v>398</v>
      </c>
      <c r="B173" s="26">
        <v>43374</v>
      </c>
      <c r="C173" s="27" t="s">
        <v>621</v>
      </c>
      <c r="D173" s="11" t="s">
        <v>244</v>
      </c>
      <c r="E173" s="10">
        <v>2447.553242135192</v>
      </c>
      <c r="F173" s="10">
        <v>2541.539286633183</v>
      </c>
    </row>
    <row r="174" spans="1:6" ht="15.75">
      <c r="A174" s="22">
        <v>398</v>
      </c>
      <c r="B174" s="26">
        <v>43374</v>
      </c>
      <c r="C174" s="27" t="s">
        <v>621</v>
      </c>
      <c r="D174" s="11" t="s">
        <v>245</v>
      </c>
      <c r="E174" s="10">
        <v>1161.65795292765</v>
      </c>
      <c r="F174" s="10">
        <v>1206.2656183200718</v>
      </c>
    </row>
    <row r="175" spans="1:6" ht="15.75">
      <c r="A175" s="22">
        <v>398</v>
      </c>
      <c r="B175" s="26">
        <v>43374</v>
      </c>
      <c r="C175" s="27" t="s">
        <v>621</v>
      </c>
      <c r="D175" s="11" t="s">
        <v>246</v>
      </c>
      <c r="E175" s="10">
        <v>4195.805557946042</v>
      </c>
      <c r="F175" s="10">
        <v>4356.924491371171</v>
      </c>
    </row>
    <row r="176" spans="1:6" ht="31.5">
      <c r="A176" s="22">
        <v>398</v>
      </c>
      <c r="B176" s="26">
        <v>43374</v>
      </c>
      <c r="C176" s="27" t="s">
        <v>621</v>
      </c>
      <c r="D176" s="11" t="s">
        <v>247</v>
      </c>
      <c r="E176" s="10">
        <v>2826.250044808598</v>
      </c>
      <c r="F176" s="10">
        <v>2934.7780465292476</v>
      </c>
    </row>
    <row r="177" spans="1:6" ht="31.5">
      <c r="A177" s="22">
        <v>398</v>
      </c>
      <c r="B177" s="26">
        <v>43374</v>
      </c>
      <c r="C177" s="27" t="s">
        <v>621</v>
      </c>
      <c r="D177" s="11" t="s">
        <v>248</v>
      </c>
      <c r="E177" s="10">
        <v>3721.7584859726703</v>
      </c>
      <c r="F177" s="10">
        <v>3864.6740118340203</v>
      </c>
    </row>
    <row r="178" spans="1:6" ht="31.5">
      <c r="A178" s="22">
        <v>398</v>
      </c>
      <c r="B178" s="26">
        <v>43374</v>
      </c>
      <c r="C178" s="27" t="s">
        <v>621</v>
      </c>
      <c r="D178" s="11" t="s">
        <v>249</v>
      </c>
      <c r="E178" s="10">
        <v>4778.216624322504</v>
      </c>
      <c r="F178" s="10">
        <v>4961.700142696487</v>
      </c>
    </row>
    <row r="179" spans="1:6" ht="31.5">
      <c r="A179" s="22">
        <v>398</v>
      </c>
      <c r="B179" s="26">
        <v>43374</v>
      </c>
      <c r="C179" s="27" t="s">
        <v>621</v>
      </c>
      <c r="D179" s="11" t="s">
        <v>250</v>
      </c>
      <c r="E179" s="10">
        <v>5708.78091165603</v>
      </c>
      <c r="F179" s="10">
        <v>5927.998098663621</v>
      </c>
    </row>
    <row r="180" spans="1:6" ht="15.75">
      <c r="A180" s="22">
        <v>398</v>
      </c>
      <c r="B180" s="26">
        <v>43374</v>
      </c>
      <c r="C180" s="27" t="s">
        <v>621</v>
      </c>
      <c r="D180" s="11" t="s">
        <v>251</v>
      </c>
      <c r="E180" s="10">
        <v>7439.4112930979145</v>
      </c>
      <c r="F180" s="10">
        <v>7725.084686752874</v>
      </c>
    </row>
    <row r="181" spans="1:6" ht="31.5">
      <c r="A181" s="22">
        <v>398</v>
      </c>
      <c r="B181" s="26">
        <v>43374</v>
      </c>
      <c r="C181" s="27" t="s">
        <v>621</v>
      </c>
      <c r="D181" s="11" t="s">
        <v>252</v>
      </c>
      <c r="E181" s="10">
        <v>9299.275394108116</v>
      </c>
      <c r="F181" s="10">
        <v>9656.367569241867</v>
      </c>
    </row>
    <row r="182" spans="1:6" ht="31.5">
      <c r="A182" s="22">
        <v>398</v>
      </c>
      <c r="B182" s="26">
        <v>43374</v>
      </c>
      <c r="C182" s="27" t="s">
        <v>621</v>
      </c>
      <c r="D182" s="11" t="s">
        <v>253</v>
      </c>
      <c r="E182" s="10">
        <v>11523.34966757772</v>
      </c>
      <c r="F182" s="10">
        <v>11965.846294812703</v>
      </c>
    </row>
    <row r="183" spans="1:6" ht="31.5">
      <c r="A183" s="22">
        <v>398</v>
      </c>
      <c r="B183" s="26">
        <v>43374</v>
      </c>
      <c r="C183" s="27" t="s">
        <v>621</v>
      </c>
      <c r="D183" s="11" t="s">
        <v>254</v>
      </c>
      <c r="E183" s="10">
        <v>13443.90794550734</v>
      </c>
      <c r="F183" s="10">
        <v>13960.15401061482</v>
      </c>
    </row>
    <row r="184" spans="1:6" ht="31.5">
      <c r="A184" s="22">
        <v>398</v>
      </c>
      <c r="B184" s="26">
        <v>43374</v>
      </c>
      <c r="C184" s="27" t="s">
        <v>621</v>
      </c>
      <c r="D184" s="11" t="s">
        <v>255</v>
      </c>
      <c r="E184" s="10">
        <v>15364.466223436966</v>
      </c>
      <c r="F184" s="10">
        <v>15954.461726416945</v>
      </c>
    </row>
    <row r="185" spans="1:6" ht="15.75">
      <c r="A185" s="22">
        <v>398</v>
      </c>
      <c r="B185" s="26">
        <v>43374</v>
      </c>
      <c r="C185" s="27" t="s">
        <v>621</v>
      </c>
      <c r="D185" s="11" t="s">
        <v>256</v>
      </c>
      <c r="E185" s="10">
        <v>18063.099795857972</v>
      </c>
      <c r="F185" s="10">
        <v>18756.722828018916</v>
      </c>
    </row>
    <row r="186" spans="1:6" ht="31.5">
      <c r="A186" s="22">
        <v>398</v>
      </c>
      <c r="B186" s="26">
        <v>43374</v>
      </c>
      <c r="C186" s="27" t="s">
        <v>621</v>
      </c>
      <c r="D186" s="11" t="s">
        <v>257</v>
      </c>
      <c r="E186" s="10">
        <v>6695.470163788122</v>
      </c>
      <c r="F186" s="10">
        <v>6952.576218077585</v>
      </c>
    </row>
    <row r="187" spans="1:6" ht="31.5">
      <c r="A187" s="22">
        <v>398</v>
      </c>
      <c r="B187" s="26">
        <v>43374</v>
      </c>
      <c r="C187" s="27" t="s">
        <v>621</v>
      </c>
      <c r="D187" s="11" t="s">
        <v>258</v>
      </c>
      <c r="E187" s="10">
        <v>6323.49959913323</v>
      </c>
      <c r="F187" s="10">
        <v>6566.321983739946</v>
      </c>
    </row>
    <row r="188" spans="1:6" ht="31.5">
      <c r="A188" s="22">
        <v>398</v>
      </c>
      <c r="B188" s="26">
        <v>43374</v>
      </c>
      <c r="C188" s="27" t="s">
        <v>621</v>
      </c>
      <c r="D188" s="11" t="s">
        <v>259</v>
      </c>
      <c r="E188" s="10">
        <v>7811.381857752808</v>
      </c>
      <c r="F188" s="10">
        <v>8111.338921090515</v>
      </c>
    </row>
    <row r="189" spans="1:6" ht="31.5">
      <c r="A189" s="22">
        <v>398</v>
      </c>
      <c r="B189" s="26">
        <v>43374</v>
      </c>
      <c r="C189" s="27" t="s">
        <v>621</v>
      </c>
      <c r="D189" s="11" t="s">
        <v>260</v>
      </c>
      <c r="E189" s="10">
        <v>9602.791389648104</v>
      </c>
      <c r="F189" s="10">
        <v>9971.538579010592</v>
      </c>
    </row>
    <row r="190" spans="1:6" ht="31.5">
      <c r="A190" s="22">
        <v>398</v>
      </c>
      <c r="B190" s="26">
        <v>43374</v>
      </c>
      <c r="C190" s="27" t="s">
        <v>621</v>
      </c>
      <c r="D190" s="11" t="s">
        <v>261</v>
      </c>
      <c r="E190" s="10">
        <v>11139.2380119918</v>
      </c>
      <c r="F190" s="10">
        <v>11566.984751652284</v>
      </c>
    </row>
    <row r="191" spans="1:6" ht="31.5">
      <c r="A191" s="22">
        <v>398</v>
      </c>
      <c r="B191" s="26">
        <v>43374</v>
      </c>
      <c r="C191" s="27" t="s">
        <v>621</v>
      </c>
      <c r="D191" s="11" t="s">
        <v>262</v>
      </c>
      <c r="E191" s="10">
        <v>12675.684634335496</v>
      </c>
      <c r="F191" s="10">
        <v>13162.430924293978</v>
      </c>
    </row>
    <row r="192" spans="1:6" ht="31.5">
      <c r="A192" s="22">
        <v>398</v>
      </c>
      <c r="B192" s="26">
        <v>43374</v>
      </c>
      <c r="C192" s="27" t="s">
        <v>621</v>
      </c>
      <c r="D192" s="11" t="s">
        <v>263</v>
      </c>
      <c r="E192" s="10">
        <v>14851.882054372112</v>
      </c>
      <c r="F192" s="10">
        <v>15422.194325260001</v>
      </c>
    </row>
    <row r="193" spans="1:6" ht="31.5">
      <c r="A193" s="22">
        <v>398</v>
      </c>
      <c r="B193" s="26">
        <v>43374</v>
      </c>
      <c r="C193" s="27" t="s">
        <v>621</v>
      </c>
      <c r="D193" s="11" t="s">
        <v>264</v>
      </c>
      <c r="E193" s="10">
        <v>4835.617340513643</v>
      </c>
      <c r="F193" s="10">
        <v>5021.305046389367</v>
      </c>
    </row>
    <row r="194" spans="1:6" ht="31.5">
      <c r="A194" s="22">
        <v>398</v>
      </c>
      <c r="B194" s="26">
        <v>43374</v>
      </c>
      <c r="C194" s="27" t="s">
        <v>621</v>
      </c>
      <c r="D194" s="11" t="s">
        <v>265</v>
      </c>
      <c r="E194" s="10">
        <v>1260.405573723582</v>
      </c>
      <c r="F194" s="10">
        <v>1308.8051477545675</v>
      </c>
    </row>
    <row r="195" spans="1:6" ht="31.5">
      <c r="A195" s="22">
        <v>398</v>
      </c>
      <c r="B195" s="26">
        <v>43374</v>
      </c>
      <c r="C195" s="27" t="s">
        <v>621</v>
      </c>
      <c r="D195" s="11" t="s">
        <v>266</v>
      </c>
      <c r="E195" s="10">
        <v>3347.7350818940604</v>
      </c>
      <c r="F195" s="10">
        <v>3476.288109038792</v>
      </c>
    </row>
    <row r="196" spans="1:6" ht="31.5">
      <c r="A196" s="22">
        <v>398</v>
      </c>
      <c r="B196" s="26">
        <v>43374</v>
      </c>
      <c r="C196" s="27" t="s">
        <v>621</v>
      </c>
      <c r="D196" s="11" t="s">
        <v>267</v>
      </c>
      <c r="E196" s="10">
        <v>4091.6762112038527</v>
      </c>
      <c r="F196" s="10">
        <v>4248.79657771408</v>
      </c>
    </row>
    <row r="197" spans="1:6" ht="31.5">
      <c r="A197" s="22">
        <v>398</v>
      </c>
      <c r="B197" s="26">
        <v>43374</v>
      </c>
      <c r="C197" s="27" t="s">
        <v>621</v>
      </c>
      <c r="D197" s="11" t="s">
        <v>268</v>
      </c>
      <c r="E197" s="10">
        <v>4993.4515226170115</v>
      </c>
      <c r="F197" s="10">
        <v>5185.200061085505</v>
      </c>
    </row>
    <row r="198" spans="1:6" ht="31.5">
      <c r="A198" s="22">
        <v>398</v>
      </c>
      <c r="B198" s="26">
        <v>43374</v>
      </c>
      <c r="C198" s="27" t="s">
        <v>621</v>
      </c>
      <c r="D198" s="11" t="s">
        <v>269</v>
      </c>
      <c r="E198" s="10">
        <v>5761.674833788861</v>
      </c>
      <c r="F198" s="10">
        <v>5982.923147406353</v>
      </c>
    </row>
    <row r="199" spans="1:6" ht="31.5">
      <c r="A199" s="22">
        <v>398</v>
      </c>
      <c r="B199" s="26">
        <v>43374</v>
      </c>
      <c r="C199" s="27" t="s">
        <v>621</v>
      </c>
      <c r="D199" s="11" t="s">
        <v>270</v>
      </c>
      <c r="E199" s="10">
        <v>6529.898144960712</v>
      </c>
      <c r="F199" s="10">
        <v>6780.646233727203</v>
      </c>
    </row>
    <row r="200" spans="1:6" ht="31.5">
      <c r="A200" s="22">
        <v>398</v>
      </c>
      <c r="B200" s="26">
        <v>43374</v>
      </c>
      <c r="C200" s="27" t="s">
        <v>621</v>
      </c>
      <c r="D200" s="11" t="s">
        <v>271</v>
      </c>
      <c r="E200" s="10">
        <v>7626.642136028921</v>
      </c>
      <c r="F200" s="10">
        <v>7919.505194052431</v>
      </c>
    </row>
    <row r="201" spans="1:6" ht="31.5">
      <c r="A201" s="22">
        <v>398</v>
      </c>
      <c r="B201" s="26">
        <v>43374</v>
      </c>
      <c r="C201" s="27" t="s">
        <v>621</v>
      </c>
      <c r="D201" s="11" t="s">
        <v>272</v>
      </c>
      <c r="E201" s="10">
        <v>2231.8233879293734</v>
      </c>
      <c r="F201" s="10">
        <v>2317.5254060258612</v>
      </c>
    </row>
    <row r="202" spans="1:6" ht="31.5">
      <c r="A202" s="22">
        <v>398</v>
      </c>
      <c r="B202" s="26">
        <v>43374</v>
      </c>
      <c r="C202" s="27" t="s">
        <v>621</v>
      </c>
      <c r="D202" s="11" t="s">
        <v>273</v>
      </c>
      <c r="E202" s="10">
        <v>2975.7645172391653</v>
      </c>
      <c r="F202" s="10">
        <v>3090.033874701149</v>
      </c>
    </row>
    <row r="203" spans="1:6" ht="31.5">
      <c r="A203" s="22">
        <v>398</v>
      </c>
      <c r="B203" s="26">
        <v>43374</v>
      </c>
      <c r="C203" s="27" t="s">
        <v>621</v>
      </c>
      <c r="D203" s="11" t="s">
        <v>274</v>
      </c>
      <c r="E203" s="10">
        <v>3841.11655585924</v>
      </c>
      <c r="F203" s="10">
        <v>3988.6154316042353</v>
      </c>
    </row>
    <row r="204" spans="1:6" ht="31.5">
      <c r="A204" s="22">
        <v>398</v>
      </c>
      <c r="B204" s="26">
        <v>43374</v>
      </c>
      <c r="C204" s="27" t="s">
        <v>621</v>
      </c>
      <c r="D204" s="11" t="s">
        <v>275</v>
      </c>
      <c r="E204" s="10">
        <v>4609.339867031088</v>
      </c>
      <c r="F204" s="10">
        <v>4786.338517925082</v>
      </c>
    </row>
    <row r="205" spans="1:6" ht="31.5">
      <c r="A205" s="22">
        <v>398</v>
      </c>
      <c r="B205" s="26">
        <v>43374</v>
      </c>
      <c r="C205" s="27" t="s">
        <v>621</v>
      </c>
      <c r="D205" s="11" t="s">
        <v>276</v>
      </c>
      <c r="E205" s="10">
        <v>5377.5631782029395</v>
      </c>
      <c r="F205" s="10">
        <v>5584.061604245931</v>
      </c>
    </row>
    <row r="206" spans="1:6" ht="31.5">
      <c r="A206" s="22">
        <v>398</v>
      </c>
      <c r="B206" s="26">
        <v>43374</v>
      </c>
      <c r="C206" s="27" t="s">
        <v>621</v>
      </c>
      <c r="D206" s="11" t="s">
        <v>277</v>
      </c>
      <c r="E206" s="10">
        <v>6422.435482971724</v>
      </c>
      <c r="F206" s="10">
        <v>6669.057005517839</v>
      </c>
    </row>
    <row r="207" spans="1:6" ht="15.75">
      <c r="A207" s="22">
        <v>398</v>
      </c>
      <c r="B207" s="26">
        <v>43374</v>
      </c>
      <c r="C207" s="27" t="s">
        <v>621</v>
      </c>
      <c r="D207" s="11" t="s">
        <v>278</v>
      </c>
      <c r="E207" s="10">
        <v>884.9416674642257</v>
      </c>
      <c r="F207" s="10">
        <v>918.9234274948518</v>
      </c>
    </row>
    <row r="208" spans="1:6" ht="15.75">
      <c r="A208" s="22">
        <v>398</v>
      </c>
      <c r="B208" s="26">
        <v>43374</v>
      </c>
      <c r="C208" s="27" t="s">
        <v>621</v>
      </c>
      <c r="D208" s="11" t="s">
        <v>279</v>
      </c>
      <c r="E208" s="10">
        <v>570.341546820453</v>
      </c>
      <c r="F208" s="10">
        <v>592.2426622183584</v>
      </c>
    </row>
    <row r="209" spans="1:6" ht="31.5">
      <c r="A209" s="22">
        <v>398</v>
      </c>
      <c r="B209" s="26">
        <v>43374</v>
      </c>
      <c r="C209" s="27" t="s">
        <v>621</v>
      </c>
      <c r="D209" s="11" t="s">
        <v>280</v>
      </c>
      <c r="E209" s="10">
        <v>233.8640298996433</v>
      </c>
      <c r="F209" s="10">
        <v>242.8444086477896</v>
      </c>
    </row>
    <row r="210" spans="1:6" ht="31.5">
      <c r="A210" s="22">
        <v>398</v>
      </c>
      <c r="B210" s="26">
        <v>43374</v>
      </c>
      <c r="C210" s="27" t="s">
        <v>621</v>
      </c>
      <c r="D210" s="11" t="s">
        <v>281</v>
      </c>
      <c r="E210" s="10">
        <v>10975.458018341898</v>
      </c>
      <c r="F210" s="10">
        <v>11396.915606246226</v>
      </c>
    </row>
    <row r="211" spans="1:6" ht="31.5">
      <c r="A211" s="22">
        <v>398</v>
      </c>
      <c r="B211" s="26">
        <v>43374</v>
      </c>
      <c r="C211" s="27" t="s">
        <v>621</v>
      </c>
      <c r="D211" s="11" t="s">
        <v>282</v>
      </c>
      <c r="E211" s="10">
        <v>17415.374709741172</v>
      </c>
      <c r="F211" s="10">
        <v>18084.125098595232</v>
      </c>
    </row>
    <row r="212" spans="1:6" ht="31.5">
      <c r="A212" s="22">
        <v>398</v>
      </c>
      <c r="B212" s="26">
        <v>43374</v>
      </c>
      <c r="C212" s="27" t="s">
        <v>621</v>
      </c>
      <c r="D212" s="11" t="s">
        <v>283</v>
      </c>
      <c r="E212" s="10">
        <v>29014.80373886707</v>
      </c>
      <c r="F212" s="10">
        <v>30128.972202439567</v>
      </c>
    </row>
    <row r="213" spans="1:6" ht="31.5">
      <c r="A213" s="22">
        <v>398</v>
      </c>
      <c r="B213" s="26">
        <v>43374</v>
      </c>
      <c r="C213" s="27" t="s">
        <v>621</v>
      </c>
      <c r="D213" s="11" t="s">
        <v>284</v>
      </c>
      <c r="E213" s="10">
        <v>43213.73942527373</v>
      </c>
      <c r="F213" s="10">
        <v>44873.14701920423</v>
      </c>
    </row>
    <row r="214" spans="1:6" ht="31.5">
      <c r="A214" s="22">
        <v>398</v>
      </c>
      <c r="B214" s="26">
        <v>43374</v>
      </c>
      <c r="C214" s="27" t="s">
        <v>621</v>
      </c>
      <c r="D214" s="11" t="s">
        <v>285</v>
      </c>
      <c r="E214" s="10">
        <v>60032.2648506164</v>
      </c>
      <c r="F214" s="10">
        <v>62337.50382088006</v>
      </c>
    </row>
    <row r="215" spans="1:6" ht="31.5">
      <c r="A215" s="22">
        <v>398</v>
      </c>
      <c r="B215" s="26">
        <v>43374</v>
      </c>
      <c r="C215" s="27" t="s">
        <v>621</v>
      </c>
      <c r="D215" s="11" t="s">
        <v>286</v>
      </c>
      <c r="E215" s="10">
        <v>74306.71119406045</v>
      </c>
      <c r="F215" s="10">
        <v>77160.08890391236</v>
      </c>
    </row>
    <row r="216" spans="1:6" ht="31.5">
      <c r="A216" s="22">
        <v>398</v>
      </c>
      <c r="B216" s="26">
        <v>43374</v>
      </c>
      <c r="C216" s="27" t="s">
        <v>621</v>
      </c>
      <c r="D216" s="11" t="s">
        <v>287</v>
      </c>
      <c r="E216" s="10">
        <v>722.4326259725738</v>
      </c>
      <c r="F216" s="10">
        <v>750.1740388099206</v>
      </c>
    </row>
    <row r="217" spans="1:6" ht="31.5">
      <c r="A217" s="22">
        <v>398</v>
      </c>
      <c r="B217" s="26">
        <v>43374</v>
      </c>
      <c r="C217" s="27" t="s">
        <v>621</v>
      </c>
      <c r="D217" s="11" t="s">
        <v>288</v>
      </c>
      <c r="E217" s="10">
        <v>2079.8455074052526</v>
      </c>
      <c r="F217" s="10">
        <v>2159.7115748896144</v>
      </c>
    </row>
    <row r="218" spans="1:6" ht="31.5">
      <c r="A218" s="22">
        <v>398</v>
      </c>
      <c r="B218" s="26">
        <v>43374</v>
      </c>
      <c r="C218" s="27" t="s">
        <v>621</v>
      </c>
      <c r="D218" s="11" t="s">
        <v>289</v>
      </c>
      <c r="E218" s="10">
        <v>3656.7693128709234</v>
      </c>
      <c r="F218" s="10">
        <v>3797.189254485166</v>
      </c>
    </row>
    <row r="219" spans="1:6" ht="31.5">
      <c r="A219" s="22">
        <v>398</v>
      </c>
      <c r="B219" s="26">
        <v>43374</v>
      </c>
      <c r="C219" s="27" t="s">
        <v>621</v>
      </c>
      <c r="D219" s="11" t="s">
        <v>290</v>
      </c>
      <c r="E219" s="10">
        <v>5096.824484753721</v>
      </c>
      <c r="F219" s="10">
        <v>5292.542544968263</v>
      </c>
    </row>
    <row r="220" spans="1:6" ht="31.5">
      <c r="A220" s="22">
        <v>398</v>
      </c>
      <c r="B220" s="26">
        <v>43374</v>
      </c>
      <c r="C220" s="27" t="s">
        <v>621</v>
      </c>
      <c r="D220" s="11" t="s">
        <v>291</v>
      </c>
      <c r="E220" s="10">
        <v>6553.060051826213</v>
      </c>
      <c r="F220" s="10">
        <v>6804.697557816338</v>
      </c>
    </row>
    <row r="221" spans="1:6" ht="31.5">
      <c r="A221" s="22">
        <v>398</v>
      </c>
      <c r="B221" s="26">
        <v>43374</v>
      </c>
      <c r="C221" s="27" t="s">
        <v>621</v>
      </c>
      <c r="D221" s="11" t="s">
        <v>292</v>
      </c>
      <c r="E221" s="10">
        <v>8694.001878051127</v>
      </c>
      <c r="F221" s="10">
        <v>9027.851550168289</v>
      </c>
    </row>
    <row r="222" spans="1:6" ht="15.75">
      <c r="A222" s="22">
        <v>398</v>
      </c>
      <c r="B222" s="26">
        <v>43374</v>
      </c>
      <c r="C222" s="27" t="s">
        <v>621</v>
      </c>
      <c r="D222" s="11" t="s">
        <v>293</v>
      </c>
      <c r="E222" s="10">
        <v>1002.8154378527285</v>
      </c>
      <c r="F222" s="10">
        <v>1041.3235506662731</v>
      </c>
    </row>
    <row r="223" spans="1:6" ht="15.75">
      <c r="A223" s="22">
        <v>398</v>
      </c>
      <c r="B223" s="26">
        <v>43374</v>
      </c>
      <c r="C223" s="27" t="s">
        <v>621</v>
      </c>
      <c r="D223" s="11" t="s">
        <v>294</v>
      </c>
      <c r="E223" s="10">
        <v>3909.949419778129</v>
      </c>
      <c r="F223" s="10">
        <v>4060.091477497609</v>
      </c>
    </row>
    <row r="224" spans="1:6" ht="15.75">
      <c r="A224" s="22">
        <v>398</v>
      </c>
      <c r="B224" s="26">
        <v>43374</v>
      </c>
      <c r="C224" s="27" t="s">
        <v>621</v>
      </c>
      <c r="D224" s="11" t="s">
        <v>295</v>
      </c>
      <c r="E224" s="10">
        <v>5142.733472131705</v>
      </c>
      <c r="F224" s="10">
        <v>5340.214437461562</v>
      </c>
    </row>
    <row r="225" spans="1:6" ht="15.75">
      <c r="A225" s="22">
        <v>398</v>
      </c>
      <c r="B225" s="26">
        <v>43374</v>
      </c>
      <c r="C225" s="27" t="s">
        <v>621</v>
      </c>
      <c r="D225" s="11" t="s">
        <v>296</v>
      </c>
      <c r="E225" s="10">
        <v>6558.465614510027</v>
      </c>
      <c r="F225" s="10">
        <v>6810.310694107211</v>
      </c>
    </row>
    <row r="226" spans="1:6" ht="15.75">
      <c r="A226" s="22">
        <v>398</v>
      </c>
      <c r="B226" s="26">
        <v>43374</v>
      </c>
      <c r="C226" s="27" t="s">
        <v>621</v>
      </c>
      <c r="D226" s="11" t="s">
        <v>297</v>
      </c>
      <c r="E226" s="10">
        <v>7830.295415297785</v>
      </c>
      <c r="F226" s="10">
        <v>8130.97875924522</v>
      </c>
    </row>
    <row r="227" spans="1:6" ht="15.75">
      <c r="A227" s="22">
        <v>398</v>
      </c>
      <c r="B227" s="26">
        <v>43374</v>
      </c>
      <c r="C227" s="27" t="s">
        <v>621</v>
      </c>
      <c r="D227" s="11" t="s">
        <v>298</v>
      </c>
      <c r="E227" s="10">
        <v>9728.548849309369</v>
      </c>
      <c r="F227" s="10">
        <v>10102.125125122848</v>
      </c>
    </row>
    <row r="228" spans="1:6" ht="15.75">
      <c r="A228" s="22">
        <v>398</v>
      </c>
      <c r="B228" s="26">
        <v>43374</v>
      </c>
      <c r="C228" s="27" t="s">
        <v>621</v>
      </c>
      <c r="D228" s="11" t="s">
        <v>299</v>
      </c>
      <c r="E228" s="10">
        <v>16751.452956826586</v>
      </c>
      <c r="F228" s="10">
        <v>17394.70875036873</v>
      </c>
    </row>
    <row r="229" spans="1:6" ht="31.5">
      <c r="A229" s="22">
        <v>398</v>
      </c>
      <c r="B229" s="26">
        <v>43374</v>
      </c>
      <c r="C229" s="27" t="s">
        <v>621</v>
      </c>
      <c r="D229" s="11" t="s">
        <v>300</v>
      </c>
      <c r="E229" s="10">
        <v>1502.6082921495558</v>
      </c>
      <c r="F229" s="10">
        <v>1560.3084505680986</v>
      </c>
    </row>
    <row r="230" spans="1:6" ht="31.5">
      <c r="A230" s="22">
        <v>398</v>
      </c>
      <c r="B230" s="26">
        <v>43374</v>
      </c>
      <c r="C230" s="27" t="s">
        <v>621</v>
      </c>
      <c r="D230" s="11" t="s">
        <v>301</v>
      </c>
      <c r="E230" s="10">
        <v>2170.434199771581</v>
      </c>
      <c r="F230" s="10">
        <v>2253.7788730428097</v>
      </c>
    </row>
    <row r="231" spans="1:6" ht="31.5">
      <c r="A231" s="22">
        <v>398</v>
      </c>
      <c r="B231" s="26">
        <v>43374</v>
      </c>
      <c r="C231" s="27" t="s">
        <v>621</v>
      </c>
      <c r="D231" s="11" t="s">
        <v>302</v>
      </c>
      <c r="E231" s="10">
        <v>3213.9121804309943</v>
      </c>
      <c r="F231" s="10">
        <v>3337.3264081595444</v>
      </c>
    </row>
    <row r="232" spans="1:6" ht="31.5">
      <c r="A232" s="22">
        <v>398</v>
      </c>
      <c r="B232" s="26">
        <v>43374</v>
      </c>
      <c r="C232" s="27" t="s">
        <v>621</v>
      </c>
      <c r="D232" s="11" t="s">
        <v>303</v>
      </c>
      <c r="E232" s="10">
        <v>6260.867883956482</v>
      </c>
      <c r="F232" s="10">
        <v>6501.285210700411</v>
      </c>
    </row>
    <row r="233" spans="1:6" ht="31.5">
      <c r="A233" s="22">
        <v>398</v>
      </c>
      <c r="B233" s="26">
        <v>43374</v>
      </c>
      <c r="C233" s="27" t="s">
        <v>621</v>
      </c>
      <c r="D233" s="11" t="s">
        <v>304</v>
      </c>
      <c r="E233" s="10">
        <v>640.0559876320038</v>
      </c>
      <c r="F233" s="10">
        <v>664.6341375570727</v>
      </c>
    </row>
    <row r="234" spans="1:6" ht="31.5">
      <c r="A234" s="22">
        <v>398</v>
      </c>
      <c r="B234" s="26">
        <v>43374</v>
      </c>
      <c r="C234" s="27" t="s">
        <v>621</v>
      </c>
      <c r="D234" s="11" t="s">
        <v>305</v>
      </c>
      <c r="E234" s="10">
        <v>1005.8022662788632</v>
      </c>
      <c r="F234" s="10">
        <v>1044.4250733039714</v>
      </c>
    </row>
    <row r="235" spans="1:6" ht="31.5">
      <c r="A235" s="22">
        <v>398</v>
      </c>
      <c r="B235" s="26">
        <v>43374</v>
      </c>
      <c r="C235" s="27" t="s">
        <v>621</v>
      </c>
      <c r="D235" s="11" t="s">
        <v>306</v>
      </c>
      <c r="E235" s="10">
        <v>1584.9005408030575</v>
      </c>
      <c r="F235" s="10">
        <v>1645.7607215698947</v>
      </c>
    </row>
    <row r="236" spans="1:6" ht="31.5">
      <c r="A236" s="22">
        <v>398</v>
      </c>
      <c r="B236" s="26">
        <v>43374</v>
      </c>
      <c r="C236" s="27" t="s">
        <v>621</v>
      </c>
      <c r="D236" s="11" t="s">
        <v>307</v>
      </c>
      <c r="E236" s="10">
        <v>2743.097089851446</v>
      </c>
      <c r="F236" s="10">
        <v>2848.432018101741</v>
      </c>
    </row>
    <row r="237" spans="1:6" ht="31.5">
      <c r="A237" s="22">
        <v>398</v>
      </c>
      <c r="B237" s="26">
        <v>43374</v>
      </c>
      <c r="C237" s="27" t="s">
        <v>621</v>
      </c>
      <c r="D237" s="11" t="s">
        <v>308</v>
      </c>
      <c r="E237" s="10">
        <v>980.2353140837631</v>
      </c>
      <c r="F237" s="10">
        <v>1017.8763501445796</v>
      </c>
    </row>
    <row r="238" spans="1:6" ht="31.5">
      <c r="A238" s="22">
        <v>398</v>
      </c>
      <c r="B238" s="26">
        <v>43374</v>
      </c>
      <c r="C238" s="27" t="s">
        <v>621</v>
      </c>
      <c r="D238" s="11" t="s">
        <v>309</v>
      </c>
      <c r="E238" s="10">
        <v>4186.1491656041435</v>
      </c>
      <c r="F238" s="10">
        <v>4346.897293563343</v>
      </c>
    </row>
    <row r="239" spans="1:6" ht="31.5">
      <c r="A239" s="22">
        <v>398</v>
      </c>
      <c r="B239" s="26">
        <v>43374</v>
      </c>
      <c r="C239" s="27" t="s">
        <v>621</v>
      </c>
      <c r="D239" s="11" t="s">
        <v>310</v>
      </c>
      <c r="E239" s="10">
        <v>6198.720879836906</v>
      </c>
      <c r="F239" s="10">
        <v>6436.751761622642</v>
      </c>
    </row>
    <row r="240" spans="1:6" ht="31.5">
      <c r="A240" s="22">
        <v>398</v>
      </c>
      <c r="B240" s="26">
        <v>43374</v>
      </c>
      <c r="C240" s="27" t="s">
        <v>621</v>
      </c>
      <c r="D240" s="11" t="s">
        <v>311</v>
      </c>
      <c r="E240" s="10">
        <v>12075.43028539656</v>
      </c>
      <c r="F240" s="10">
        <v>12539.126808355786</v>
      </c>
    </row>
    <row r="241" spans="1:6" ht="31.5">
      <c r="A241" s="22">
        <v>398</v>
      </c>
      <c r="B241" s="26">
        <v>43374</v>
      </c>
      <c r="C241" s="27" t="s">
        <v>621</v>
      </c>
      <c r="D241" s="11" t="s">
        <v>312</v>
      </c>
      <c r="E241" s="10">
        <v>2643.331184046102</v>
      </c>
      <c r="F241" s="10">
        <v>2744.8351015134726</v>
      </c>
    </row>
    <row r="242" spans="1:6" ht="31.5">
      <c r="A242" s="22">
        <v>398</v>
      </c>
      <c r="B242" s="26">
        <v>43374</v>
      </c>
      <c r="C242" s="27" t="s">
        <v>621</v>
      </c>
      <c r="D242" s="11" t="s">
        <v>313</v>
      </c>
      <c r="E242" s="10">
        <v>3818.1450436221485</v>
      </c>
      <c r="F242" s="10">
        <v>3964.761813297239</v>
      </c>
    </row>
    <row r="243" spans="1:6" ht="31.5">
      <c r="A243" s="22">
        <v>398</v>
      </c>
      <c r="B243" s="26">
        <v>43374</v>
      </c>
      <c r="C243" s="27" t="s">
        <v>621</v>
      </c>
      <c r="D243" s="11" t="s">
        <v>314</v>
      </c>
      <c r="E243" s="10">
        <v>5653.791699209722</v>
      </c>
      <c r="F243" s="10">
        <v>5870.897300459374</v>
      </c>
    </row>
    <row r="244" spans="1:6" ht="31.5">
      <c r="A244" s="22">
        <v>398</v>
      </c>
      <c r="B244" s="26">
        <v>43374</v>
      </c>
      <c r="C244" s="27" t="s">
        <v>621</v>
      </c>
      <c r="D244" s="11" t="s">
        <v>315</v>
      </c>
      <c r="E244" s="10">
        <v>11013.879933525432</v>
      </c>
      <c r="F244" s="10">
        <v>11436.812922972807</v>
      </c>
    </row>
    <row r="245" spans="1:6" ht="31.5">
      <c r="A245" s="22">
        <v>398</v>
      </c>
      <c r="B245" s="26">
        <v>43374</v>
      </c>
      <c r="C245" s="27" t="s">
        <v>621</v>
      </c>
      <c r="D245" s="11" t="s">
        <v>316</v>
      </c>
      <c r="E245" s="10">
        <v>1418.0182812651722</v>
      </c>
      <c r="F245" s="10">
        <v>1472.470183265755</v>
      </c>
    </row>
    <row r="246" spans="1:6" ht="31.5">
      <c r="A246" s="22">
        <v>398</v>
      </c>
      <c r="B246" s="26">
        <v>43374</v>
      </c>
      <c r="C246" s="27" t="s">
        <v>621</v>
      </c>
      <c r="D246" s="11" t="s">
        <v>317</v>
      </c>
      <c r="E246" s="10">
        <v>2048.2486284941374</v>
      </c>
      <c r="F246" s="10">
        <v>2126.9013758283118</v>
      </c>
    </row>
    <row r="247" spans="1:6" ht="31.5">
      <c r="A247" s="22">
        <v>398</v>
      </c>
      <c r="B247" s="26">
        <v>43374</v>
      </c>
      <c r="C247" s="27" t="s">
        <v>621</v>
      </c>
      <c r="D247" s="11" t="s">
        <v>318</v>
      </c>
      <c r="E247" s="10">
        <v>3032.9835460393974</v>
      </c>
      <c r="F247" s="10">
        <v>3149.45011420731</v>
      </c>
    </row>
    <row r="248" spans="1:6" ht="31.5">
      <c r="A248" s="22">
        <v>398</v>
      </c>
      <c r="B248" s="26">
        <v>43374</v>
      </c>
      <c r="C248" s="27" t="s">
        <v>621</v>
      </c>
      <c r="D248" s="11" t="s">
        <v>319</v>
      </c>
      <c r="E248" s="10">
        <v>5908.409505271553</v>
      </c>
      <c r="F248" s="10">
        <v>6135.29243027398</v>
      </c>
    </row>
    <row r="249" spans="1:6" ht="31.5">
      <c r="A249" s="22">
        <v>398</v>
      </c>
      <c r="B249" s="26">
        <v>43374</v>
      </c>
      <c r="C249" s="27" t="s">
        <v>621</v>
      </c>
      <c r="D249" s="11" t="s">
        <v>320</v>
      </c>
      <c r="E249" s="10">
        <v>1936.1861144369686</v>
      </c>
      <c r="F249" s="10">
        <v>2010.5356612313483</v>
      </c>
    </row>
    <row r="250" spans="1:6" ht="31.5">
      <c r="A250" s="22">
        <v>398</v>
      </c>
      <c r="B250" s="26">
        <v>43374</v>
      </c>
      <c r="C250" s="27" t="s">
        <v>621</v>
      </c>
      <c r="D250" s="11" t="s">
        <v>321</v>
      </c>
      <c r="E250" s="10">
        <v>2796.7132764089542</v>
      </c>
      <c r="F250" s="10">
        <v>2904.1070662230577</v>
      </c>
    </row>
    <row r="251" spans="1:6" ht="31.5">
      <c r="A251" s="22">
        <v>398</v>
      </c>
      <c r="B251" s="26">
        <v>43374</v>
      </c>
      <c r="C251" s="27" t="s">
        <v>621</v>
      </c>
      <c r="D251" s="11" t="s">
        <v>322</v>
      </c>
      <c r="E251" s="10">
        <v>4141.286966990184</v>
      </c>
      <c r="F251" s="10">
        <v>4300.312386522607</v>
      </c>
    </row>
    <row r="252" spans="1:6" ht="31.5">
      <c r="A252" s="22">
        <v>398</v>
      </c>
      <c r="B252" s="26">
        <v>43374</v>
      </c>
      <c r="C252" s="27" t="s">
        <v>621</v>
      </c>
      <c r="D252" s="11" t="s">
        <v>323</v>
      </c>
      <c r="E252" s="10">
        <v>8067.442143487369</v>
      </c>
      <c r="F252" s="10">
        <v>8377.231921797284</v>
      </c>
    </row>
    <row r="253" spans="1:6" ht="31.5">
      <c r="A253" s="22">
        <v>398</v>
      </c>
      <c r="B253" s="26">
        <v>43374</v>
      </c>
      <c r="C253" s="27" t="s">
        <v>621</v>
      </c>
      <c r="D253" s="11" t="s">
        <v>324</v>
      </c>
      <c r="E253" s="10">
        <v>650.0307863131605</v>
      </c>
      <c r="F253" s="10">
        <v>674.991968507586</v>
      </c>
    </row>
    <row r="254" spans="1:6" ht="31.5">
      <c r="A254" s="22">
        <v>398</v>
      </c>
      <c r="B254" s="26">
        <v>43374</v>
      </c>
      <c r="C254" s="27" t="s">
        <v>621</v>
      </c>
      <c r="D254" s="11" t="s">
        <v>325</v>
      </c>
      <c r="E254" s="10">
        <v>815.2928506300658</v>
      </c>
      <c r="F254" s="10">
        <v>846.6000960942603</v>
      </c>
    </row>
    <row r="255" spans="1:6" ht="31.5">
      <c r="A255" s="22">
        <v>398</v>
      </c>
      <c r="B255" s="26">
        <v>43374</v>
      </c>
      <c r="C255" s="27" t="s">
        <v>621</v>
      </c>
      <c r="D255" s="11" t="s">
        <v>326</v>
      </c>
      <c r="E255" s="10">
        <v>1019.1160632875822</v>
      </c>
      <c r="F255" s="10">
        <v>1058.2501201178252</v>
      </c>
    </row>
    <row r="256" spans="1:6" ht="31.5">
      <c r="A256" s="22">
        <v>398</v>
      </c>
      <c r="B256" s="26">
        <v>43374</v>
      </c>
      <c r="C256" s="27" t="s">
        <v>621</v>
      </c>
      <c r="D256" s="11" t="s">
        <v>327</v>
      </c>
      <c r="E256" s="10">
        <v>1198.1499662975627</v>
      </c>
      <c r="F256" s="10">
        <v>1244.1589250033892</v>
      </c>
    </row>
    <row r="257" spans="1:6" ht="31.5">
      <c r="A257" s="22">
        <v>398</v>
      </c>
      <c r="B257" s="26">
        <v>43374</v>
      </c>
      <c r="C257" s="27" t="s">
        <v>621</v>
      </c>
      <c r="D257" s="11" t="s">
        <v>328</v>
      </c>
      <c r="E257" s="10">
        <v>1382.6926047847735</v>
      </c>
      <c r="F257" s="10">
        <v>1435.7880008085087</v>
      </c>
    </row>
    <row r="258" spans="1:6" ht="31.5">
      <c r="A258" s="22">
        <v>398</v>
      </c>
      <c r="B258" s="26">
        <v>43374</v>
      </c>
      <c r="C258" s="27" t="s">
        <v>621</v>
      </c>
      <c r="D258" s="11" t="s">
        <v>329</v>
      </c>
      <c r="E258" s="10">
        <v>1567.2352432719845</v>
      </c>
      <c r="F258" s="10">
        <v>1627.4170766136285</v>
      </c>
    </row>
    <row r="259" spans="1:6" ht="31.5">
      <c r="A259" s="22">
        <v>398</v>
      </c>
      <c r="B259" s="26">
        <v>43374</v>
      </c>
      <c r="C259" s="27" t="s">
        <v>621</v>
      </c>
      <c r="D259" s="11" t="s">
        <v>330</v>
      </c>
      <c r="E259" s="10">
        <v>650.0307863131605</v>
      </c>
      <c r="F259" s="10">
        <v>674.991968507586</v>
      </c>
    </row>
    <row r="260" spans="1:6" ht="31.5">
      <c r="A260" s="22">
        <v>398</v>
      </c>
      <c r="B260" s="26">
        <v>43374</v>
      </c>
      <c r="C260" s="27" t="s">
        <v>621</v>
      </c>
      <c r="D260" s="11" t="s">
        <v>331</v>
      </c>
      <c r="E260" s="10">
        <v>815.2928506300658</v>
      </c>
      <c r="F260" s="10">
        <v>846.6000960942603</v>
      </c>
    </row>
    <row r="261" spans="1:6" ht="31.5">
      <c r="A261" s="22">
        <v>398</v>
      </c>
      <c r="B261" s="26">
        <v>43374</v>
      </c>
      <c r="C261" s="27" t="s">
        <v>621</v>
      </c>
      <c r="D261" s="11" t="s">
        <v>332</v>
      </c>
      <c r="E261" s="10">
        <v>1019.1160632875822</v>
      </c>
      <c r="F261" s="10">
        <v>1058.2501201178252</v>
      </c>
    </row>
    <row r="262" spans="1:6" ht="31.5">
      <c r="A262" s="22">
        <v>398</v>
      </c>
      <c r="B262" s="26">
        <v>43374</v>
      </c>
      <c r="C262" s="27" t="s">
        <v>621</v>
      </c>
      <c r="D262" s="11" t="s">
        <v>333</v>
      </c>
      <c r="E262" s="10">
        <v>1198.1499662975627</v>
      </c>
      <c r="F262" s="10">
        <v>1244.1589250033892</v>
      </c>
    </row>
    <row r="263" spans="1:6" ht="31.5">
      <c r="A263" s="22">
        <v>398</v>
      </c>
      <c r="B263" s="26">
        <v>43374</v>
      </c>
      <c r="C263" s="27" t="s">
        <v>621</v>
      </c>
      <c r="D263" s="11" t="s">
        <v>334</v>
      </c>
      <c r="E263" s="10">
        <v>1382.6926047847735</v>
      </c>
      <c r="F263" s="10">
        <v>1435.7880008085087</v>
      </c>
    </row>
    <row r="264" spans="1:6" ht="31.5">
      <c r="A264" s="22">
        <v>398</v>
      </c>
      <c r="B264" s="26">
        <v>43374</v>
      </c>
      <c r="C264" s="27" t="s">
        <v>621</v>
      </c>
      <c r="D264" s="11" t="s">
        <v>335</v>
      </c>
      <c r="E264" s="10">
        <v>1567.2352432719845</v>
      </c>
      <c r="F264" s="10">
        <v>1627.4170766136285</v>
      </c>
    </row>
    <row r="265" spans="1:6" ht="31.5">
      <c r="A265" s="22">
        <v>398</v>
      </c>
      <c r="B265" s="26">
        <v>43374</v>
      </c>
      <c r="C265" s="27" t="s">
        <v>621</v>
      </c>
      <c r="D265" s="11" t="s">
        <v>336</v>
      </c>
      <c r="E265" s="10">
        <v>557.6671940822895</v>
      </c>
      <c r="F265" s="10">
        <v>579.0816143350494</v>
      </c>
    </row>
    <row r="266" spans="1:6" ht="31.5">
      <c r="A266" s="22">
        <v>398</v>
      </c>
      <c r="B266" s="26">
        <v>43374</v>
      </c>
      <c r="C266" s="27" t="s">
        <v>621</v>
      </c>
      <c r="D266" s="11" t="s">
        <v>337</v>
      </c>
      <c r="E266" s="10">
        <v>849.7785814587269</v>
      </c>
      <c r="F266" s="10">
        <v>882.410078986742</v>
      </c>
    </row>
    <row r="267" spans="1:6" ht="31.5">
      <c r="A267" s="22">
        <v>398</v>
      </c>
      <c r="B267" s="26">
        <v>43374</v>
      </c>
      <c r="C267" s="27" t="s">
        <v>621</v>
      </c>
      <c r="D267" s="11" t="s">
        <v>338</v>
      </c>
      <c r="E267" s="10">
        <v>1141.889968835164</v>
      </c>
      <c r="F267" s="10">
        <v>1185.7385436384343</v>
      </c>
    </row>
    <row r="268" spans="1:6" ht="31.5">
      <c r="A268" s="22">
        <v>398</v>
      </c>
      <c r="B268" s="26">
        <v>43374</v>
      </c>
      <c r="C268" s="27" t="s">
        <v>621</v>
      </c>
      <c r="D268" s="11" t="s">
        <v>339</v>
      </c>
      <c r="E268" s="10">
        <v>1434.001356211601</v>
      </c>
      <c r="F268" s="10">
        <v>1489.0670082901265</v>
      </c>
    </row>
    <row r="269" spans="1:6" ht="31.5">
      <c r="A269" s="22">
        <v>398</v>
      </c>
      <c r="B269" s="26">
        <v>43374</v>
      </c>
      <c r="C269" s="27" t="s">
        <v>621</v>
      </c>
      <c r="D269" s="11" t="s">
        <v>340</v>
      </c>
      <c r="E269" s="10">
        <v>1726.112743588039</v>
      </c>
      <c r="F269" s="10">
        <v>1792.3954729418194</v>
      </c>
    </row>
    <row r="270" spans="1:6" ht="31.5">
      <c r="A270" s="22">
        <v>398</v>
      </c>
      <c r="B270" s="26">
        <v>43374</v>
      </c>
      <c r="C270" s="27" t="s">
        <v>621</v>
      </c>
      <c r="D270" s="11" t="s">
        <v>341</v>
      </c>
      <c r="E270" s="10">
        <v>1991.6685502938901</v>
      </c>
      <c r="F270" s="10">
        <v>2068.1486226251754</v>
      </c>
    </row>
    <row r="271" spans="1:6" ht="31.5">
      <c r="A271" s="22">
        <v>398</v>
      </c>
      <c r="B271" s="26">
        <v>43374</v>
      </c>
      <c r="C271" s="27" t="s">
        <v>621</v>
      </c>
      <c r="D271" s="11" t="s">
        <v>342</v>
      </c>
      <c r="E271" s="10">
        <v>585.4546719226349</v>
      </c>
      <c r="F271" s="10">
        <v>607.9361313244641</v>
      </c>
    </row>
    <row r="272" spans="1:6" ht="31.5">
      <c r="A272" s="22">
        <v>398</v>
      </c>
      <c r="B272" s="26">
        <v>43374</v>
      </c>
      <c r="C272" s="27" t="s">
        <v>621</v>
      </c>
      <c r="D272" s="11" t="s">
        <v>343</v>
      </c>
      <c r="E272" s="10">
        <v>731.8183399032937</v>
      </c>
      <c r="F272" s="10">
        <v>759.9201641555801</v>
      </c>
    </row>
    <row r="273" spans="1:6" ht="31.5">
      <c r="A273" s="22">
        <v>398</v>
      </c>
      <c r="B273" s="26">
        <v>43374</v>
      </c>
      <c r="C273" s="27" t="s">
        <v>621</v>
      </c>
      <c r="D273" s="11" t="s">
        <v>344</v>
      </c>
      <c r="E273" s="10">
        <v>878.1820078839521</v>
      </c>
      <c r="F273" s="10">
        <v>911.9041969866959</v>
      </c>
    </row>
    <row r="274" spans="1:6" ht="31.5">
      <c r="A274" s="22">
        <v>398</v>
      </c>
      <c r="B274" s="26">
        <v>43374</v>
      </c>
      <c r="C274" s="27" t="s">
        <v>621</v>
      </c>
      <c r="D274" s="11" t="s">
        <v>345</v>
      </c>
      <c r="E274" s="10">
        <v>1024.545675864611</v>
      </c>
      <c r="F274" s="10">
        <v>1063.888229817812</v>
      </c>
    </row>
    <row r="275" spans="1:6" ht="31.5">
      <c r="A275" s="22">
        <v>398</v>
      </c>
      <c r="B275" s="26">
        <v>43374</v>
      </c>
      <c r="C275" s="27" t="s">
        <v>621</v>
      </c>
      <c r="D275" s="11" t="s">
        <v>346</v>
      </c>
      <c r="E275" s="10">
        <v>1170.9093438452699</v>
      </c>
      <c r="F275" s="10">
        <v>1215.8722626489282</v>
      </c>
    </row>
    <row r="276" spans="1:6" ht="31.5">
      <c r="A276" s="22">
        <v>398</v>
      </c>
      <c r="B276" s="26">
        <v>43374</v>
      </c>
      <c r="C276" s="27" t="s">
        <v>621</v>
      </c>
      <c r="D276" s="11" t="s">
        <v>347</v>
      </c>
      <c r="E276" s="10">
        <v>1317.2730118259287</v>
      </c>
      <c r="F276" s="10">
        <v>1367.8562954800443</v>
      </c>
    </row>
    <row r="277" spans="1:6" ht="31.5">
      <c r="A277" s="22">
        <v>398</v>
      </c>
      <c r="B277" s="26">
        <v>43374</v>
      </c>
      <c r="C277" s="27" t="s">
        <v>621</v>
      </c>
      <c r="D277" s="11" t="s">
        <v>348</v>
      </c>
      <c r="E277" s="10">
        <v>351.27280315358087</v>
      </c>
      <c r="F277" s="10">
        <v>364.76167879467835</v>
      </c>
    </row>
    <row r="278" spans="1:6" ht="31.5">
      <c r="A278" s="22">
        <v>398</v>
      </c>
      <c r="B278" s="26">
        <v>43374</v>
      </c>
      <c r="C278" s="27" t="s">
        <v>621</v>
      </c>
      <c r="D278" s="11" t="s">
        <v>349</v>
      </c>
      <c r="E278" s="10">
        <v>386.40008346893893</v>
      </c>
      <c r="F278" s="10">
        <v>401.23784667414617</v>
      </c>
    </row>
    <row r="279" spans="1:6" ht="31.5">
      <c r="A279" s="22">
        <v>398</v>
      </c>
      <c r="B279" s="26">
        <v>43374</v>
      </c>
      <c r="C279" s="27" t="s">
        <v>621</v>
      </c>
      <c r="D279" s="11" t="s">
        <v>350</v>
      </c>
      <c r="E279" s="10">
        <v>421.52736378429717</v>
      </c>
      <c r="F279" s="10">
        <v>437.7140145536141</v>
      </c>
    </row>
    <row r="280" spans="1:6" ht="31.5">
      <c r="A280" s="22">
        <v>398</v>
      </c>
      <c r="B280" s="26">
        <v>43374</v>
      </c>
      <c r="C280" s="27" t="s">
        <v>621</v>
      </c>
      <c r="D280" s="11" t="s">
        <v>351</v>
      </c>
      <c r="E280" s="10">
        <v>456.6546440996551</v>
      </c>
      <c r="F280" s="10">
        <v>474.1901824330819</v>
      </c>
    </row>
    <row r="281" spans="1:6" ht="31.5">
      <c r="A281" s="22">
        <v>398</v>
      </c>
      <c r="B281" s="26">
        <v>43374</v>
      </c>
      <c r="C281" s="27" t="s">
        <v>621</v>
      </c>
      <c r="D281" s="11" t="s">
        <v>352</v>
      </c>
      <c r="E281" s="10">
        <v>491.78192441501324</v>
      </c>
      <c r="F281" s="10">
        <v>510.6663503125497</v>
      </c>
    </row>
    <row r="282" spans="1:6" ht="31.5">
      <c r="A282" s="22">
        <v>398</v>
      </c>
      <c r="B282" s="26">
        <v>43374</v>
      </c>
      <c r="C282" s="27" t="s">
        <v>621</v>
      </c>
      <c r="D282" s="11" t="s">
        <v>353</v>
      </c>
      <c r="E282" s="10">
        <v>526.9092047303714</v>
      </c>
      <c r="F282" s="10">
        <v>547.1425181920176</v>
      </c>
    </row>
    <row r="283" spans="1:6" ht="31.5">
      <c r="A283" s="22">
        <v>398</v>
      </c>
      <c r="B283" s="26">
        <v>43374</v>
      </c>
      <c r="C283" s="27" t="s">
        <v>621</v>
      </c>
      <c r="D283" s="11" t="s">
        <v>354</v>
      </c>
      <c r="E283" s="10">
        <v>796.6674201175562</v>
      </c>
      <c r="F283" s="10">
        <v>827.2594490500703</v>
      </c>
    </row>
    <row r="284" spans="1:6" ht="31.5">
      <c r="A284" s="22">
        <v>398</v>
      </c>
      <c r="B284" s="26">
        <v>43374</v>
      </c>
      <c r="C284" s="27" t="s">
        <v>621</v>
      </c>
      <c r="D284" s="11" t="s">
        <v>355</v>
      </c>
      <c r="E284" s="10">
        <v>985.875932395476</v>
      </c>
      <c r="F284" s="10">
        <v>1023.7335681994622</v>
      </c>
    </row>
    <row r="285" spans="1:6" ht="31.5">
      <c r="A285" s="22">
        <v>398</v>
      </c>
      <c r="B285" s="26">
        <v>43374</v>
      </c>
      <c r="C285" s="27" t="s">
        <v>621</v>
      </c>
      <c r="D285" s="11" t="s">
        <v>356</v>
      </c>
      <c r="E285" s="10">
        <v>1151.8483115866331</v>
      </c>
      <c r="F285" s="10">
        <v>1196.0792867515597</v>
      </c>
    </row>
    <row r="286" spans="1:6" ht="31.5">
      <c r="A286" s="22">
        <v>398</v>
      </c>
      <c r="B286" s="26">
        <v>43374</v>
      </c>
      <c r="C286" s="27" t="s">
        <v>621</v>
      </c>
      <c r="D286" s="11" t="s">
        <v>357</v>
      </c>
      <c r="E286" s="10">
        <v>1367.6124045351385</v>
      </c>
      <c r="F286" s="10">
        <v>1420.1287208692875</v>
      </c>
    </row>
    <row r="287" spans="1:6" ht="31.5">
      <c r="A287" s="22">
        <v>398</v>
      </c>
      <c r="B287" s="26">
        <v>43374</v>
      </c>
      <c r="C287" s="27" t="s">
        <v>621</v>
      </c>
      <c r="D287" s="11" t="s">
        <v>358</v>
      </c>
      <c r="E287" s="10">
        <v>1556.8209168130575</v>
      </c>
      <c r="F287" s="10">
        <v>1616.6028400186788</v>
      </c>
    </row>
    <row r="288" spans="1:6" ht="31.5">
      <c r="A288" s="22">
        <v>398</v>
      </c>
      <c r="B288" s="26">
        <v>43374</v>
      </c>
      <c r="C288" s="27" t="s">
        <v>621</v>
      </c>
      <c r="D288" s="11" t="s">
        <v>359</v>
      </c>
      <c r="E288" s="10">
        <v>1749.3488766748005</v>
      </c>
      <c r="F288" s="10">
        <v>1816.5238735391129</v>
      </c>
    </row>
    <row r="289" spans="1:6" ht="31.5">
      <c r="A289" s="22">
        <v>398</v>
      </c>
      <c r="B289" s="26">
        <v>43374</v>
      </c>
      <c r="C289" s="27" t="s">
        <v>621</v>
      </c>
      <c r="D289" s="11" t="s">
        <v>360</v>
      </c>
      <c r="E289" s="10">
        <v>892.8253540200135</v>
      </c>
      <c r="F289" s="10">
        <v>927.1098476143819</v>
      </c>
    </row>
    <row r="290" spans="1:6" ht="15.75">
      <c r="A290" s="22">
        <v>398</v>
      </c>
      <c r="B290" s="26">
        <v>43374</v>
      </c>
      <c r="C290" s="27" t="s">
        <v>621</v>
      </c>
      <c r="D290" s="11" t="s">
        <v>361</v>
      </c>
      <c r="E290" s="10">
        <v>304.0232388695363</v>
      </c>
      <c r="F290" s="10">
        <v>315.6977312421265</v>
      </c>
    </row>
    <row r="291" spans="1:6" ht="15.75">
      <c r="A291" s="22">
        <v>398</v>
      </c>
      <c r="B291" s="26">
        <v>43374</v>
      </c>
      <c r="C291" s="27" t="s">
        <v>621</v>
      </c>
      <c r="D291" s="11" t="s">
        <v>362</v>
      </c>
      <c r="E291" s="10">
        <v>602.475645395619</v>
      </c>
      <c r="F291" s="10">
        <v>625.6107101788108</v>
      </c>
    </row>
    <row r="292" spans="1:6" ht="15.75">
      <c r="A292" s="22">
        <v>398</v>
      </c>
      <c r="B292" s="26">
        <v>43374</v>
      </c>
      <c r="C292" s="27" t="s">
        <v>621</v>
      </c>
      <c r="D292" s="11" t="s">
        <v>363</v>
      </c>
      <c r="E292" s="10">
        <v>816.60855550611</v>
      </c>
      <c r="F292" s="10">
        <v>847.9663240375445</v>
      </c>
    </row>
    <row r="293" spans="1:6" ht="15.75">
      <c r="A293" s="22">
        <v>398</v>
      </c>
      <c r="B293" s="26">
        <v>43374</v>
      </c>
      <c r="C293" s="27" t="s">
        <v>621</v>
      </c>
      <c r="D293" s="11" t="s">
        <v>364</v>
      </c>
      <c r="E293" s="10">
        <v>827.4966695795246</v>
      </c>
      <c r="F293" s="10">
        <v>859.2725416913783</v>
      </c>
    </row>
    <row r="294" spans="1:6" ht="15.75">
      <c r="A294" s="22">
        <v>398</v>
      </c>
      <c r="B294" s="26">
        <v>43374</v>
      </c>
      <c r="C294" s="27" t="s">
        <v>621</v>
      </c>
      <c r="D294" s="12" t="s">
        <v>365</v>
      </c>
      <c r="E294" s="10">
        <v>272.20285183536987</v>
      </c>
      <c r="F294" s="10">
        <v>282.6554413458481</v>
      </c>
    </row>
    <row r="295" spans="1:6" ht="15.75">
      <c r="A295" s="22">
        <v>398</v>
      </c>
      <c r="B295" s="26">
        <v>43374</v>
      </c>
      <c r="C295" s="27" t="s">
        <v>621</v>
      </c>
      <c r="D295" s="12" t="s">
        <v>366</v>
      </c>
      <c r="E295" s="10">
        <v>544.4057036707397</v>
      </c>
      <c r="F295" s="10">
        <v>565.3108826916962</v>
      </c>
    </row>
    <row r="296" spans="1:6" ht="15.75">
      <c r="A296" s="22">
        <v>398</v>
      </c>
      <c r="B296" s="26">
        <v>43374</v>
      </c>
      <c r="C296" s="27" t="s">
        <v>621</v>
      </c>
      <c r="D296" s="11" t="s">
        <v>367</v>
      </c>
      <c r="E296" s="10">
        <v>580.6994172487894</v>
      </c>
      <c r="F296" s="10">
        <v>602.9982748711427</v>
      </c>
    </row>
    <row r="297" spans="1:6" ht="15.75">
      <c r="A297" s="22">
        <v>398</v>
      </c>
      <c r="B297" s="26">
        <v>43374</v>
      </c>
      <c r="C297" s="27" t="s">
        <v>621</v>
      </c>
      <c r="D297" s="11" t="s">
        <v>368</v>
      </c>
      <c r="E297" s="10">
        <v>635.1399876158633</v>
      </c>
      <c r="F297" s="10">
        <v>659.5293631403125</v>
      </c>
    </row>
    <row r="298" spans="1:6" ht="15.75">
      <c r="A298" s="22">
        <v>398</v>
      </c>
      <c r="B298" s="26">
        <v>43374</v>
      </c>
      <c r="C298" s="27" t="s">
        <v>621</v>
      </c>
      <c r="D298" s="11" t="s">
        <v>369</v>
      </c>
      <c r="E298" s="10">
        <v>391.97210664293266</v>
      </c>
      <c r="F298" s="10">
        <v>407.0238355380212</v>
      </c>
    </row>
    <row r="299" spans="1:6" ht="15.75">
      <c r="A299" s="22">
        <v>398</v>
      </c>
      <c r="B299" s="26">
        <v>43374</v>
      </c>
      <c r="C299" s="27" t="s">
        <v>621</v>
      </c>
      <c r="D299" s="11" t="s">
        <v>370</v>
      </c>
      <c r="E299" s="10">
        <v>446.41267701000675</v>
      </c>
      <c r="F299" s="10">
        <v>463.55492380719096</v>
      </c>
    </row>
    <row r="300" spans="1:6" ht="31.5">
      <c r="A300" s="22">
        <v>398</v>
      </c>
      <c r="B300" s="26">
        <v>43374</v>
      </c>
      <c r="C300" s="27" t="s">
        <v>621</v>
      </c>
      <c r="D300" s="11" t="s">
        <v>371</v>
      </c>
      <c r="E300" s="10">
        <v>4141.286966990185</v>
      </c>
      <c r="F300" s="10">
        <v>4300.312386522608</v>
      </c>
    </row>
    <row r="301" spans="1:6" ht="31.5">
      <c r="A301" s="22">
        <v>398</v>
      </c>
      <c r="B301" s="26">
        <v>43374</v>
      </c>
      <c r="C301" s="27" t="s">
        <v>621</v>
      </c>
      <c r="D301" s="11" t="s">
        <v>372</v>
      </c>
      <c r="E301" s="10">
        <v>9176.881285243964</v>
      </c>
      <c r="F301" s="10">
        <v>9529.273526597332</v>
      </c>
    </row>
    <row r="302" spans="1:6" ht="31.5">
      <c r="A302" s="22">
        <v>398</v>
      </c>
      <c r="B302" s="26">
        <v>43374</v>
      </c>
      <c r="C302" s="27" t="s">
        <v>621</v>
      </c>
      <c r="D302" s="11" t="s">
        <v>373</v>
      </c>
      <c r="E302" s="10">
        <v>12304.807737160703</v>
      </c>
      <c r="F302" s="10">
        <v>12777.312354267673</v>
      </c>
    </row>
    <row r="303" spans="1:6" ht="31.5">
      <c r="A303" s="22">
        <v>398</v>
      </c>
      <c r="B303" s="26">
        <v>43374</v>
      </c>
      <c r="C303" s="27" t="s">
        <v>621</v>
      </c>
      <c r="D303" s="11" t="s">
        <v>374</v>
      </c>
      <c r="E303" s="10">
        <v>15921.60067777217</v>
      </c>
      <c r="F303" s="10">
        <v>16532.990143798623</v>
      </c>
    </row>
    <row r="304" spans="1:6" ht="31.5">
      <c r="A304" s="22">
        <v>398</v>
      </c>
      <c r="B304" s="26">
        <v>43374</v>
      </c>
      <c r="C304" s="27" t="s">
        <v>621</v>
      </c>
      <c r="D304" s="11" t="s">
        <v>375</v>
      </c>
      <c r="E304" s="10">
        <v>19172.359683517003</v>
      </c>
      <c r="F304" s="10">
        <v>19908.578295364056</v>
      </c>
    </row>
    <row r="305" spans="1:6" ht="31.5">
      <c r="A305" s="22">
        <v>398</v>
      </c>
      <c r="B305" s="26">
        <v>43374</v>
      </c>
      <c r="C305" s="27" t="s">
        <v>621</v>
      </c>
      <c r="D305" s="11" t="s">
        <v>376</v>
      </c>
      <c r="E305" s="10">
        <v>22399.390521336696</v>
      </c>
      <c r="F305" s="10">
        <v>23259.52711735602</v>
      </c>
    </row>
    <row r="306" spans="1:6" ht="31.5">
      <c r="A306" s="22">
        <v>398</v>
      </c>
      <c r="B306" s="26">
        <v>43374</v>
      </c>
      <c r="C306" s="27" t="s">
        <v>621</v>
      </c>
      <c r="D306" s="11" t="s">
        <v>377</v>
      </c>
      <c r="E306" s="10">
        <v>26746.849783224003</v>
      </c>
      <c r="F306" s="10">
        <v>27773.9288148998</v>
      </c>
    </row>
    <row r="307" spans="1:6" ht="31.5">
      <c r="A307" s="22">
        <v>398</v>
      </c>
      <c r="B307" s="26">
        <v>43374</v>
      </c>
      <c r="C307" s="27" t="s">
        <v>621</v>
      </c>
      <c r="D307" s="11" t="s">
        <v>378</v>
      </c>
      <c r="E307" s="10">
        <v>203.4617060126896</v>
      </c>
      <c r="F307" s="10">
        <v>211.27463552357685</v>
      </c>
    </row>
    <row r="308" spans="1:6" ht="31.5">
      <c r="A308" s="22">
        <v>398</v>
      </c>
      <c r="B308" s="26">
        <v>43374</v>
      </c>
      <c r="C308" s="27" t="s">
        <v>621</v>
      </c>
      <c r="D308" s="11" t="s">
        <v>379</v>
      </c>
      <c r="E308" s="10">
        <v>228.0174291521522</v>
      </c>
      <c r="F308" s="10">
        <v>236.77329843159484</v>
      </c>
    </row>
    <row r="309" spans="1:6" ht="31.5">
      <c r="A309" s="22">
        <v>398</v>
      </c>
      <c r="B309" s="26">
        <v>43374</v>
      </c>
      <c r="C309" s="27" t="s">
        <v>621</v>
      </c>
      <c r="D309" s="11" t="s">
        <v>380</v>
      </c>
      <c r="E309" s="10">
        <v>290.4144882319125</v>
      </c>
      <c r="F309" s="10">
        <v>301.56640458001795</v>
      </c>
    </row>
    <row r="310" spans="1:6" ht="31.5">
      <c r="A310" s="22">
        <v>398</v>
      </c>
      <c r="B310" s="26">
        <v>43374</v>
      </c>
      <c r="C310" s="27" t="s">
        <v>621</v>
      </c>
      <c r="D310" s="11" t="s">
        <v>381</v>
      </c>
      <c r="E310" s="10">
        <v>329.13641999616755</v>
      </c>
      <c r="F310" s="10">
        <v>341.7752585240204</v>
      </c>
    </row>
    <row r="311" spans="1:6" ht="31.5">
      <c r="A311" s="22">
        <v>398</v>
      </c>
      <c r="B311" s="26">
        <v>43374</v>
      </c>
      <c r="C311" s="27" t="s">
        <v>621</v>
      </c>
      <c r="D311" s="11" t="s">
        <v>382</v>
      </c>
      <c r="E311" s="10">
        <v>255.56474964408295</v>
      </c>
      <c r="F311" s="10">
        <v>265.37843603041574</v>
      </c>
    </row>
    <row r="312" spans="1:6" ht="31.5">
      <c r="A312" s="22">
        <v>398</v>
      </c>
      <c r="B312" s="26">
        <v>43374</v>
      </c>
      <c r="C312" s="27" t="s">
        <v>621</v>
      </c>
      <c r="D312" s="11" t="s">
        <v>383</v>
      </c>
      <c r="E312" s="10">
        <v>278.797908702636</v>
      </c>
      <c r="F312" s="10">
        <v>289.5037483968172</v>
      </c>
    </row>
    <row r="313" spans="1:6" ht="31.5">
      <c r="A313" s="22">
        <v>398</v>
      </c>
      <c r="B313" s="26">
        <v>43374</v>
      </c>
      <c r="C313" s="27" t="s">
        <v>621</v>
      </c>
      <c r="D313" s="11" t="s">
        <v>384</v>
      </c>
      <c r="E313" s="10">
        <v>317.51984046689086</v>
      </c>
      <c r="F313" s="10">
        <v>329.7126023408195</v>
      </c>
    </row>
    <row r="314" spans="1:6" ht="31.5">
      <c r="A314" s="22">
        <v>398</v>
      </c>
      <c r="B314" s="26">
        <v>43374</v>
      </c>
      <c r="C314" s="27" t="s">
        <v>621</v>
      </c>
      <c r="D314" s="11" t="s">
        <v>385</v>
      </c>
      <c r="E314" s="10">
        <v>360.1139654075715</v>
      </c>
      <c r="F314" s="10">
        <v>373.9423416792223</v>
      </c>
    </row>
    <row r="315" spans="1:6" ht="31.5">
      <c r="A315" s="22">
        <v>398</v>
      </c>
      <c r="B315" s="26">
        <v>43374</v>
      </c>
      <c r="C315" s="27" t="s">
        <v>621</v>
      </c>
      <c r="D315" s="11" t="s">
        <v>386</v>
      </c>
      <c r="E315" s="10">
        <v>282.6701018790615</v>
      </c>
      <c r="F315" s="10">
        <v>293.52463379121747</v>
      </c>
    </row>
    <row r="316" spans="1:6" ht="31.5">
      <c r="A316" s="22">
        <v>398</v>
      </c>
      <c r="B316" s="26">
        <v>43374</v>
      </c>
      <c r="C316" s="27" t="s">
        <v>621</v>
      </c>
      <c r="D316" s="11" t="s">
        <v>387</v>
      </c>
      <c r="E316" s="10">
        <v>309.77545411404003</v>
      </c>
      <c r="F316" s="10">
        <v>321.6708315520191</v>
      </c>
    </row>
    <row r="317" spans="1:6" ht="31.5">
      <c r="A317" s="22">
        <v>398</v>
      </c>
      <c r="B317" s="26">
        <v>43374</v>
      </c>
      <c r="C317" s="27" t="s">
        <v>621</v>
      </c>
      <c r="D317" s="11" t="s">
        <v>388</v>
      </c>
      <c r="E317" s="10">
        <v>360.1139654075715</v>
      </c>
      <c r="F317" s="10">
        <v>373.9423416792223</v>
      </c>
    </row>
    <row r="318" spans="1:6" ht="31.5">
      <c r="A318" s="22">
        <v>398</v>
      </c>
      <c r="B318" s="26">
        <v>43374</v>
      </c>
      <c r="C318" s="27" t="s">
        <v>621</v>
      </c>
      <c r="D318" s="11" t="s">
        <v>389</v>
      </c>
      <c r="E318" s="10">
        <v>398.83589717182656</v>
      </c>
      <c r="F318" s="10">
        <v>414.1511956232247</v>
      </c>
    </row>
    <row r="319" spans="1:6" ht="31.5">
      <c r="A319" s="22">
        <v>398</v>
      </c>
      <c r="B319" s="26">
        <v>43374</v>
      </c>
      <c r="C319" s="27" t="s">
        <v>621</v>
      </c>
      <c r="D319" s="11" t="s">
        <v>390</v>
      </c>
      <c r="E319" s="10">
        <v>862.9582703296836</v>
      </c>
      <c r="F319" s="10">
        <v>896.0958679103434</v>
      </c>
    </row>
    <row r="320" spans="1:6" ht="31.5">
      <c r="A320" s="22">
        <v>398</v>
      </c>
      <c r="B320" s="26">
        <v>43374</v>
      </c>
      <c r="C320" s="27" t="s">
        <v>621</v>
      </c>
      <c r="D320" s="11" t="s">
        <v>391</v>
      </c>
      <c r="E320" s="10">
        <v>919.085637505598</v>
      </c>
      <c r="F320" s="10">
        <v>954.378525985813</v>
      </c>
    </row>
    <row r="321" spans="1:6" ht="31.5">
      <c r="A321" s="22">
        <v>398</v>
      </c>
      <c r="B321" s="26">
        <v>43374</v>
      </c>
      <c r="C321" s="27" t="s">
        <v>621</v>
      </c>
      <c r="D321" s="11" t="s">
        <v>392</v>
      </c>
      <c r="E321" s="10">
        <v>1088.0862825755655</v>
      </c>
      <c r="F321" s="10">
        <v>1129.8687958264672</v>
      </c>
    </row>
    <row r="322" spans="1:6" ht="31.5">
      <c r="A322" s="22">
        <v>398</v>
      </c>
      <c r="B322" s="26">
        <v>43374</v>
      </c>
      <c r="C322" s="27" t="s">
        <v>621</v>
      </c>
      <c r="D322" s="11" t="s">
        <v>393</v>
      </c>
      <c r="E322" s="10">
        <v>1161.65795292765</v>
      </c>
      <c r="F322" s="10">
        <v>1206.2656183200718</v>
      </c>
    </row>
    <row r="323" spans="1:6" ht="31.5">
      <c r="A323" s="22">
        <v>398</v>
      </c>
      <c r="B323" s="26">
        <v>43374</v>
      </c>
      <c r="C323" s="27" t="s">
        <v>621</v>
      </c>
      <c r="D323" s="11" t="s">
        <v>394</v>
      </c>
      <c r="E323" s="10">
        <v>983.5370668120768</v>
      </c>
      <c r="F323" s="10">
        <v>1021.3048901776606</v>
      </c>
    </row>
    <row r="324" spans="1:6" ht="31.5">
      <c r="A324" s="22">
        <v>398</v>
      </c>
      <c r="B324" s="26">
        <v>43374</v>
      </c>
      <c r="C324" s="27" t="s">
        <v>621</v>
      </c>
      <c r="D324" s="11" t="s">
        <v>395</v>
      </c>
      <c r="E324" s="10">
        <v>1041.6199644584594</v>
      </c>
      <c r="F324" s="10">
        <v>1081.6181710936642</v>
      </c>
    </row>
    <row r="325" spans="1:6" ht="31.5">
      <c r="A325" s="22">
        <v>398</v>
      </c>
      <c r="B325" s="26">
        <v>43374</v>
      </c>
      <c r="C325" s="27" t="s">
        <v>621</v>
      </c>
      <c r="D325" s="11" t="s">
        <v>396</v>
      </c>
      <c r="E325" s="10">
        <v>1115.191634810544</v>
      </c>
      <c r="F325" s="10">
        <v>1158.0149935872687</v>
      </c>
    </row>
    <row r="326" spans="1:6" ht="31.5">
      <c r="A326" s="22">
        <v>398</v>
      </c>
      <c r="B326" s="26">
        <v>43374</v>
      </c>
      <c r="C326" s="27" t="s">
        <v>621</v>
      </c>
      <c r="D326" s="11" t="s">
        <v>397</v>
      </c>
      <c r="E326" s="10">
        <v>1192.6354983390538</v>
      </c>
      <c r="F326" s="10">
        <v>1238.4327014752737</v>
      </c>
    </row>
    <row r="327" spans="1:6" ht="31.5">
      <c r="A327" s="22">
        <v>398</v>
      </c>
      <c r="B327" s="26">
        <v>43374</v>
      </c>
      <c r="C327" s="27" t="s">
        <v>621</v>
      </c>
      <c r="D327" s="11" t="s">
        <v>398</v>
      </c>
      <c r="E327" s="10">
        <v>1010.6424190470556</v>
      </c>
      <c r="F327" s="10">
        <v>1049.4510879384623</v>
      </c>
    </row>
    <row r="328" spans="1:6" ht="31.5">
      <c r="A328" s="22">
        <v>398</v>
      </c>
      <c r="B328" s="26">
        <v>43374</v>
      </c>
      <c r="C328" s="27" t="s">
        <v>621</v>
      </c>
      <c r="D328" s="11" t="s">
        <v>399</v>
      </c>
      <c r="E328" s="10">
        <v>1072.5975098698636</v>
      </c>
      <c r="F328" s="10">
        <v>1113.7852542488665</v>
      </c>
    </row>
    <row r="329" spans="1:6" ht="31.5">
      <c r="A329" s="22">
        <v>398</v>
      </c>
      <c r="B329" s="26">
        <v>43374</v>
      </c>
      <c r="C329" s="27" t="s">
        <v>621</v>
      </c>
      <c r="D329" s="11" t="s">
        <v>400</v>
      </c>
      <c r="E329" s="10">
        <v>1157.7857597512245</v>
      </c>
      <c r="F329" s="10">
        <v>1202.2447329256715</v>
      </c>
    </row>
    <row r="330" spans="1:6" ht="31.5">
      <c r="A330" s="22">
        <v>398</v>
      </c>
      <c r="B330" s="26">
        <v>43374</v>
      </c>
      <c r="C330" s="27" t="s">
        <v>621</v>
      </c>
      <c r="D330" s="11" t="s">
        <v>401</v>
      </c>
      <c r="E330" s="10">
        <v>1231.3574301033095</v>
      </c>
      <c r="F330" s="10">
        <v>1278.6415554192765</v>
      </c>
    </row>
    <row r="331" spans="1:6" ht="31.5">
      <c r="A331" s="22">
        <v>398</v>
      </c>
      <c r="B331" s="26">
        <v>43374</v>
      </c>
      <c r="C331" s="27" t="s">
        <v>621</v>
      </c>
      <c r="D331" s="11" t="s">
        <v>402</v>
      </c>
      <c r="E331" s="10">
        <v>330.7980971558628</v>
      </c>
      <c r="F331" s="10">
        <v>310.7432640369302</v>
      </c>
    </row>
    <row r="332" spans="1:6" ht="31.5">
      <c r="A332" s="22">
        <v>398</v>
      </c>
      <c r="B332" s="26">
        <v>43374</v>
      </c>
      <c r="C332" s="27" t="s">
        <v>621</v>
      </c>
      <c r="D332" s="11" t="s">
        <v>403</v>
      </c>
      <c r="E332" s="10">
        <v>357.41403600748384</v>
      </c>
      <c r="F332" s="10">
        <v>371.1387349901712</v>
      </c>
    </row>
    <row r="333" spans="1:6" ht="31.5">
      <c r="A333" s="22">
        <v>398</v>
      </c>
      <c r="B333" s="26">
        <v>43374</v>
      </c>
      <c r="C333" s="27" t="s">
        <v>621</v>
      </c>
      <c r="D333" s="11" t="s">
        <v>404</v>
      </c>
      <c r="E333" s="10">
        <v>420.6902749320533</v>
      </c>
      <c r="F333" s="10">
        <v>436.8447814894441</v>
      </c>
    </row>
    <row r="334" spans="1:6" ht="31.5">
      <c r="A334" s="22">
        <v>398</v>
      </c>
      <c r="B334" s="26">
        <v>43374</v>
      </c>
      <c r="C334" s="27" t="s">
        <v>621</v>
      </c>
      <c r="D334" s="11" t="s">
        <v>405</v>
      </c>
      <c r="E334" s="10">
        <v>461.14126290628906</v>
      </c>
      <c r="F334" s="10">
        <v>478.84908740189053</v>
      </c>
    </row>
    <row r="335" spans="1:6" ht="31.5">
      <c r="A335" s="22">
        <v>398</v>
      </c>
      <c r="B335" s="26">
        <v>43374</v>
      </c>
      <c r="C335" s="27" t="s">
        <v>621</v>
      </c>
      <c r="D335" s="11" t="s">
        <v>406</v>
      </c>
      <c r="E335" s="10">
        <v>505.6373496779486</v>
      </c>
      <c r="F335" s="10">
        <v>525.0538239055818</v>
      </c>
    </row>
    <row r="336" spans="1:6" ht="31.5">
      <c r="A336" s="22">
        <v>398</v>
      </c>
      <c r="B336" s="26">
        <v>43374</v>
      </c>
      <c r="C336" s="27" t="s">
        <v>621</v>
      </c>
      <c r="D336" s="11" t="s">
        <v>407</v>
      </c>
      <c r="E336" s="10">
        <v>601.5546754005071</v>
      </c>
      <c r="F336" s="10">
        <v>624.6543749358865</v>
      </c>
    </row>
    <row r="337" spans="1:6" ht="31.5">
      <c r="A337" s="22">
        <v>398</v>
      </c>
      <c r="B337" s="26">
        <v>43374</v>
      </c>
      <c r="C337" s="27" t="s">
        <v>621</v>
      </c>
      <c r="D337" s="11" t="s">
        <v>408</v>
      </c>
      <c r="E337" s="10">
        <v>384.2843857552408</v>
      </c>
      <c r="F337" s="10">
        <v>399.0409061682421</v>
      </c>
    </row>
    <row r="338" spans="1:6" ht="31.5">
      <c r="A338" s="22">
        <v>398</v>
      </c>
      <c r="B338" s="26">
        <v>43374</v>
      </c>
      <c r="C338" s="27" t="s">
        <v>621</v>
      </c>
      <c r="D338" s="11" t="s">
        <v>409</v>
      </c>
      <c r="E338" s="10">
        <v>408.5549785397825</v>
      </c>
      <c r="F338" s="10">
        <v>424.2434897157101</v>
      </c>
    </row>
    <row r="339" spans="1:6" ht="31.5">
      <c r="A339" s="22">
        <v>398</v>
      </c>
      <c r="B339" s="26">
        <v>43374</v>
      </c>
      <c r="C339" s="27" t="s">
        <v>621</v>
      </c>
      <c r="D339" s="11" t="s">
        <v>410</v>
      </c>
      <c r="E339" s="10">
        <v>449.0059665140184</v>
      </c>
      <c r="F339" s="10">
        <v>466.2477956281567</v>
      </c>
    </row>
    <row r="340" spans="1:6" ht="31.5">
      <c r="A340" s="22">
        <v>398</v>
      </c>
      <c r="B340" s="26">
        <v>43374</v>
      </c>
      <c r="C340" s="27" t="s">
        <v>621</v>
      </c>
      <c r="D340" s="11" t="s">
        <v>411</v>
      </c>
      <c r="E340" s="10">
        <v>493.5020532856778</v>
      </c>
      <c r="F340" s="10">
        <v>512.4525321318479</v>
      </c>
    </row>
    <row r="341" spans="1:6" ht="31.5">
      <c r="A341" s="22">
        <v>398</v>
      </c>
      <c r="B341" s="26">
        <v>43374</v>
      </c>
      <c r="C341" s="27" t="s">
        <v>621</v>
      </c>
      <c r="D341" s="11" t="s">
        <v>412</v>
      </c>
      <c r="E341" s="10">
        <v>533.9530412599136</v>
      </c>
      <c r="F341" s="10">
        <v>554.4568380442943</v>
      </c>
    </row>
    <row r="342" spans="1:6" ht="31.5">
      <c r="A342" s="22">
        <v>398</v>
      </c>
      <c r="B342" s="26">
        <v>43374</v>
      </c>
      <c r="C342" s="27" t="s">
        <v>621</v>
      </c>
      <c r="D342" s="11" t="s">
        <v>413</v>
      </c>
      <c r="E342" s="10">
        <v>632.2910456764458</v>
      </c>
      <c r="F342" s="10">
        <v>656.5710218304214</v>
      </c>
    </row>
    <row r="343" spans="1:6" ht="31.5">
      <c r="A343" s="22">
        <v>398</v>
      </c>
      <c r="B343" s="26">
        <v>43374</v>
      </c>
      <c r="C343" s="27" t="s">
        <v>621</v>
      </c>
      <c r="D343" s="11" t="s">
        <v>414</v>
      </c>
      <c r="E343" s="10">
        <v>412.60007733720585</v>
      </c>
      <c r="F343" s="10">
        <v>428.4439203069545</v>
      </c>
    </row>
    <row r="344" spans="1:6" ht="31.5">
      <c r="A344" s="22">
        <v>398</v>
      </c>
      <c r="B344" s="26">
        <v>43374</v>
      </c>
      <c r="C344" s="27" t="s">
        <v>621</v>
      </c>
      <c r="D344" s="11" t="s">
        <v>415</v>
      </c>
      <c r="E344" s="10">
        <v>440.9157689191711</v>
      </c>
      <c r="F344" s="10">
        <v>457.8469344456673</v>
      </c>
    </row>
    <row r="345" spans="1:6" ht="31.5">
      <c r="A345" s="22">
        <v>398</v>
      </c>
      <c r="B345" s="26">
        <v>43374</v>
      </c>
      <c r="C345" s="27" t="s">
        <v>621</v>
      </c>
      <c r="D345" s="11" t="s">
        <v>416</v>
      </c>
      <c r="E345" s="10">
        <v>493.5020532856778</v>
      </c>
      <c r="F345" s="10">
        <v>512.4525321318479</v>
      </c>
    </row>
    <row r="346" spans="1:6" ht="31.5">
      <c r="A346" s="22">
        <v>398</v>
      </c>
      <c r="B346" s="26">
        <v>43374</v>
      </c>
      <c r="C346" s="27" t="s">
        <v>621</v>
      </c>
      <c r="D346" s="11" t="s">
        <v>417</v>
      </c>
      <c r="E346" s="10">
        <v>533.9530412599136</v>
      </c>
      <c r="F346" s="10">
        <v>554.4568380442943</v>
      </c>
    </row>
    <row r="347" spans="1:6" ht="31.5">
      <c r="A347" s="22">
        <v>398</v>
      </c>
      <c r="B347" s="26">
        <v>43374</v>
      </c>
      <c r="C347" s="27" t="s">
        <v>621</v>
      </c>
      <c r="D347" s="11" t="s">
        <v>418</v>
      </c>
      <c r="E347" s="10">
        <v>582.4942268289966</v>
      </c>
      <c r="F347" s="10">
        <v>604.8620051392302</v>
      </c>
    </row>
    <row r="348" spans="1:6" ht="31.5">
      <c r="A348" s="22">
        <v>398</v>
      </c>
      <c r="B348" s="26">
        <v>43374</v>
      </c>
      <c r="C348" s="27" t="s">
        <v>621</v>
      </c>
      <c r="D348" s="11" t="s">
        <v>419</v>
      </c>
      <c r="E348" s="10">
        <v>684.9819661494828</v>
      </c>
      <c r="F348" s="10">
        <v>711.285273649623</v>
      </c>
    </row>
    <row r="349" spans="1:6" ht="31.5">
      <c r="A349" s="22">
        <v>398</v>
      </c>
      <c r="B349" s="26">
        <v>43374</v>
      </c>
      <c r="C349" s="27" t="s">
        <v>621</v>
      </c>
      <c r="D349" s="11" t="s">
        <v>420</v>
      </c>
      <c r="E349" s="10">
        <v>1045.6261691708303</v>
      </c>
      <c r="F349" s="10">
        <v>1085.7782140669901</v>
      </c>
    </row>
    <row r="350" spans="1:6" ht="31.5">
      <c r="A350" s="22">
        <v>398</v>
      </c>
      <c r="B350" s="26">
        <v>43374</v>
      </c>
      <c r="C350" s="27" t="s">
        <v>621</v>
      </c>
      <c r="D350" s="11" t="s">
        <v>421</v>
      </c>
      <c r="E350" s="10">
        <v>1106.4626008316786</v>
      </c>
      <c r="F350" s="10">
        <v>1148.9507647036153</v>
      </c>
    </row>
    <row r="351" spans="1:6" ht="31.5">
      <c r="A351" s="22">
        <v>398</v>
      </c>
      <c r="B351" s="26">
        <v>43374</v>
      </c>
      <c r="C351" s="27" t="s">
        <v>621</v>
      </c>
      <c r="D351" s="11" t="s">
        <v>422</v>
      </c>
      <c r="E351" s="10">
        <v>1253.980627201312</v>
      </c>
      <c r="F351" s="10">
        <v>1302.1334832858422</v>
      </c>
    </row>
    <row r="352" spans="1:6" ht="31.5">
      <c r="A352" s="22">
        <v>398</v>
      </c>
      <c r="B352" s="26">
        <v>43374</v>
      </c>
      <c r="C352" s="27" t="s">
        <v>621</v>
      </c>
      <c r="D352" s="11" t="s">
        <v>423</v>
      </c>
      <c r="E352" s="10">
        <v>1330.8375043523606</v>
      </c>
      <c r="F352" s="10">
        <v>1381.941664519491</v>
      </c>
    </row>
    <row r="353" spans="1:6" ht="31.5">
      <c r="A353" s="22">
        <v>398</v>
      </c>
      <c r="B353" s="26">
        <v>43374</v>
      </c>
      <c r="C353" s="27" t="s">
        <v>621</v>
      </c>
      <c r="D353" s="11" t="s">
        <v>424</v>
      </c>
      <c r="E353" s="10">
        <v>1415.7845790982558</v>
      </c>
      <c r="F353" s="10">
        <v>1470.1507069356287</v>
      </c>
    </row>
    <row r="354" spans="1:6" ht="31.5">
      <c r="A354" s="22">
        <v>398</v>
      </c>
      <c r="B354" s="26">
        <v>43374</v>
      </c>
      <c r="C354" s="27" t="s">
        <v>621</v>
      </c>
      <c r="D354" s="11" t="s">
        <v>425</v>
      </c>
      <c r="E354" s="10">
        <v>1633.4185346641511</v>
      </c>
      <c r="F354" s="10">
        <v>1696.1418063952542</v>
      </c>
    </row>
    <row r="355" spans="1:6" ht="31.5">
      <c r="A355" s="22">
        <v>398</v>
      </c>
      <c r="B355" s="26">
        <v>43374</v>
      </c>
      <c r="C355" s="27" t="s">
        <v>621</v>
      </c>
      <c r="D355" s="11" t="s">
        <v>426</v>
      </c>
      <c r="E355" s="10">
        <v>1144.7629596708753</v>
      </c>
      <c r="F355" s="10">
        <v>1188.7218573222367</v>
      </c>
    </row>
    <row r="356" spans="1:6" ht="31.5">
      <c r="A356" s="22">
        <v>398</v>
      </c>
      <c r="B356" s="26">
        <v>43374</v>
      </c>
      <c r="C356" s="27" t="s">
        <v>621</v>
      </c>
      <c r="D356" s="11" t="s">
        <v>427</v>
      </c>
      <c r="E356" s="10">
        <v>1205.4394416322293</v>
      </c>
      <c r="F356" s="10">
        <v>1251.7283161909068</v>
      </c>
    </row>
    <row r="357" spans="1:6" ht="31.5">
      <c r="A357" s="22">
        <v>398</v>
      </c>
      <c r="B357" s="26">
        <v>43374</v>
      </c>
      <c r="C357" s="27" t="s">
        <v>621</v>
      </c>
      <c r="D357" s="11" t="s">
        <v>428</v>
      </c>
      <c r="E357" s="10">
        <v>1282.2963187832772</v>
      </c>
      <c r="F357" s="10">
        <v>1331.5364974245551</v>
      </c>
    </row>
    <row r="358" spans="1:6" ht="31.5">
      <c r="A358" s="22">
        <v>398</v>
      </c>
      <c r="B358" s="26">
        <v>43374</v>
      </c>
      <c r="C358" s="27" t="s">
        <v>621</v>
      </c>
      <c r="D358" s="11" t="s">
        <v>429</v>
      </c>
      <c r="E358" s="10">
        <v>1363.1982947317492</v>
      </c>
      <c r="F358" s="10">
        <v>1415.5451092494484</v>
      </c>
    </row>
    <row r="359" spans="1:6" ht="31.5">
      <c r="A359" s="22">
        <v>398</v>
      </c>
      <c r="B359" s="26">
        <v>43374</v>
      </c>
      <c r="C359" s="27" t="s">
        <v>621</v>
      </c>
      <c r="D359" s="11" t="s">
        <v>430</v>
      </c>
      <c r="E359" s="10">
        <v>1444.1002706802212</v>
      </c>
      <c r="F359" s="10">
        <v>1499.5537210743416</v>
      </c>
    </row>
    <row r="360" spans="1:6" ht="31.5">
      <c r="A360" s="22">
        <v>398</v>
      </c>
      <c r="B360" s="26">
        <v>43374</v>
      </c>
      <c r="C360" s="27" t="s">
        <v>621</v>
      </c>
      <c r="D360" s="11" t="s">
        <v>431</v>
      </c>
      <c r="E360" s="10">
        <v>1664.1549049400892</v>
      </c>
      <c r="F360" s="10">
        <v>1728.0584532897883</v>
      </c>
    </row>
    <row r="361" spans="1:6" ht="31.5">
      <c r="A361" s="22">
        <v>398</v>
      </c>
      <c r="B361" s="26">
        <v>43374</v>
      </c>
      <c r="C361" s="27" t="s">
        <v>621</v>
      </c>
      <c r="D361" s="11" t="s">
        <v>432</v>
      </c>
      <c r="E361" s="10">
        <v>1173.0786512528407</v>
      </c>
      <c r="F361" s="10">
        <v>1218.1248714609496</v>
      </c>
    </row>
    <row r="362" spans="1:6" ht="31.5">
      <c r="A362" s="22">
        <v>398</v>
      </c>
      <c r="B362" s="26">
        <v>43374</v>
      </c>
      <c r="C362" s="27" t="s">
        <v>621</v>
      </c>
      <c r="D362" s="11" t="s">
        <v>433</v>
      </c>
      <c r="E362" s="10">
        <v>1237.8002320116177</v>
      </c>
      <c r="F362" s="10">
        <v>1285.3317609208639</v>
      </c>
    </row>
    <row r="363" spans="1:6" ht="31.5">
      <c r="A363" s="22">
        <v>398</v>
      </c>
      <c r="B363" s="26">
        <v>43374</v>
      </c>
      <c r="C363" s="27" t="s">
        <v>621</v>
      </c>
      <c r="D363" s="11" t="s">
        <v>434</v>
      </c>
      <c r="E363" s="10">
        <v>1326.7924055549365</v>
      </c>
      <c r="F363" s="10">
        <v>1377.7412339282462</v>
      </c>
    </row>
    <row r="364" spans="1:6" ht="31.5">
      <c r="A364" s="22">
        <v>398</v>
      </c>
      <c r="B364" s="26">
        <v>43374</v>
      </c>
      <c r="C364" s="27" t="s">
        <v>621</v>
      </c>
      <c r="D364" s="11" t="s">
        <v>435</v>
      </c>
      <c r="E364" s="10">
        <v>1403.6492827059851</v>
      </c>
      <c r="F364" s="10">
        <v>1457.5494151618948</v>
      </c>
    </row>
    <row r="365" spans="1:6" ht="31.5">
      <c r="A365" s="22">
        <v>398</v>
      </c>
      <c r="B365" s="26">
        <v>43374</v>
      </c>
      <c r="C365" s="27" t="s">
        <v>621</v>
      </c>
      <c r="D365" s="11" t="s">
        <v>436</v>
      </c>
      <c r="E365" s="10">
        <v>1492.6414562493042</v>
      </c>
      <c r="F365" s="10">
        <v>1549.9588881692775</v>
      </c>
    </row>
    <row r="366" spans="1:6" ht="31.5">
      <c r="A366" s="22">
        <v>398</v>
      </c>
      <c r="B366" s="26">
        <v>43374</v>
      </c>
      <c r="C366" s="27" t="s">
        <v>621</v>
      </c>
      <c r="D366" s="11" t="s">
        <v>437</v>
      </c>
      <c r="E366" s="10">
        <v>1716.8458254131274</v>
      </c>
      <c r="F366" s="10">
        <v>1782.7727051089917</v>
      </c>
    </row>
    <row r="367" spans="1:6" ht="31.5">
      <c r="A367" s="22">
        <v>398</v>
      </c>
      <c r="B367" s="26">
        <v>43374</v>
      </c>
      <c r="C367" s="27" t="s">
        <v>621</v>
      </c>
      <c r="D367" s="11" t="s">
        <v>438</v>
      </c>
      <c r="E367" s="10">
        <v>418.19686305395396</v>
      </c>
      <c r="F367" s="10">
        <v>434.2556225952257</v>
      </c>
    </row>
    <row r="368" spans="1:6" ht="31.5">
      <c r="A368" s="22">
        <v>398</v>
      </c>
      <c r="B368" s="26">
        <v>43374</v>
      </c>
      <c r="C368" s="27" t="s">
        <v>621</v>
      </c>
      <c r="D368" s="11" t="s">
        <v>439</v>
      </c>
      <c r="E368" s="10">
        <v>848.0103056371843</v>
      </c>
      <c r="F368" s="10">
        <v>880.5739013736521</v>
      </c>
    </row>
    <row r="369" spans="1:6" ht="31.5">
      <c r="A369" s="22">
        <v>398</v>
      </c>
      <c r="B369" s="26">
        <v>43374</v>
      </c>
      <c r="C369" s="27" t="s">
        <v>621</v>
      </c>
      <c r="D369" s="11" t="s">
        <v>440</v>
      </c>
      <c r="E369" s="10">
        <v>878.9878510485883</v>
      </c>
      <c r="F369" s="10">
        <v>912.740984528854</v>
      </c>
    </row>
    <row r="370" spans="1:6" ht="31.5">
      <c r="A370" s="22">
        <v>398</v>
      </c>
      <c r="B370" s="26">
        <v>43374</v>
      </c>
      <c r="C370" s="27" t="s">
        <v>621</v>
      </c>
      <c r="D370" s="11" t="s">
        <v>441</v>
      </c>
      <c r="E370" s="10">
        <v>909.9653964599922</v>
      </c>
      <c r="F370" s="10">
        <v>944.9080676840558</v>
      </c>
    </row>
    <row r="371" spans="1:6" ht="31.5">
      <c r="A371" s="22">
        <v>398</v>
      </c>
      <c r="B371" s="26">
        <v>43374</v>
      </c>
      <c r="C371" s="27" t="s">
        <v>621</v>
      </c>
      <c r="D371" s="11" t="s">
        <v>442</v>
      </c>
      <c r="E371" s="10">
        <v>952.5595214006728</v>
      </c>
      <c r="F371" s="10">
        <v>989.1378070224586</v>
      </c>
    </row>
    <row r="372" spans="1:6" ht="31.5">
      <c r="A372" s="22">
        <v>398</v>
      </c>
      <c r="B372" s="26">
        <v>43374</v>
      </c>
      <c r="C372" s="27" t="s">
        <v>621</v>
      </c>
      <c r="D372" s="11" t="s">
        <v>443</v>
      </c>
      <c r="E372" s="10">
        <v>554.1785352470317</v>
      </c>
      <c r="F372" s="10">
        <v>575.4589910005177</v>
      </c>
    </row>
    <row r="373" spans="1:6" ht="31.5">
      <c r="A373" s="22">
        <v>398</v>
      </c>
      <c r="B373" s="26">
        <v>43374</v>
      </c>
      <c r="C373" s="27" t="s">
        <v>621</v>
      </c>
      <c r="D373" s="11" t="s">
        <v>444</v>
      </c>
      <c r="E373" s="10">
        <v>885.8766366357659</v>
      </c>
      <c r="F373" s="10">
        <v>919.8942994825793</v>
      </c>
    </row>
    <row r="374" spans="1:6" ht="31.5">
      <c r="A374" s="22">
        <v>398</v>
      </c>
      <c r="B374" s="26">
        <v>43374</v>
      </c>
      <c r="C374" s="27" t="s">
        <v>621</v>
      </c>
      <c r="D374" s="11" t="s">
        <v>445</v>
      </c>
      <c r="E374" s="10">
        <v>918.2374270151545</v>
      </c>
      <c r="F374" s="10">
        <v>953.4977442125363</v>
      </c>
    </row>
    <row r="375" spans="1:6" ht="31.5">
      <c r="A375" s="22">
        <v>398</v>
      </c>
      <c r="B375" s="26">
        <v>43374</v>
      </c>
      <c r="C375" s="27" t="s">
        <v>621</v>
      </c>
      <c r="D375" s="11" t="s">
        <v>446</v>
      </c>
      <c r="E375" s="10">
        <v>950.5982173945431</v>
      </c>
      <c r="F375" s="10">
        <v>987.1011889424934</v>
      </c>
    </row>
    <row r="376" spans="1:6" ht="31.5">
      <c r="A376" s="22">
        <v>398</v>
      </c>
      <c r="B376" s="26">
        <v>43374</v>
      </c>
      <c r="C376" s="27" t="s">
        <v>621</v>
      </c>
      <c r="D376" s="11" t="s">
        <v>447</v>
      </c>
      <c r="E376" s="10">
        <v>995.0943041662028</v>
      </c>
      <c r="F376" s="10">
        <v>1033.305925446185</v>
      </c>
    </row>
    <row r="377" spans="1:6" ht="31.5">
      <c r="A377" s="22">
        <v>398</v>
      </c>
      <c r="B377" s="26">
        <v>43374</v>
      </c>
      <c r="C377" s="27" t="s">
        <v>621</v>
      </c>
      <c r="D377" s="11" t="s">
        <v>448</v>
      </c>
      <c r="E377" s="10">
        <v>1039.590390937862</v>
      </c>
      <c r="F377" s="10">
        <v>1079.5106619498756</v>
      </c>
    </row>
    <row r="378" spans="1:6" ht="31.5">
      <c r="A378" s="22">
        <v>398</v>
      </c>
      <c r="B378" s="26">
        <v>43374</v>
      </c>
      <c r="C378" s="27" t="s">
        <v>621</v>
      </c>
      <c r="D378" s="11" t="s">
        <v>449</v>
      </c>
      <c r="E378" s="10">
        <v>1176.763890564496</v>
      </c>
      <c r="F378" s="10">
        <v>1221.9516239621726</v>
      </c>
    </row>
    <row r="379" spans="1:6" ht="15.75">
      <c r="A379" s="22">
        <v>398</v>
      </c>
      <c r="B379" s="26">
        <v>43374</v>
      </c>
      <c r="C379" s="27" t="s">
        <v>621</v>
      </c>
      <c r="D379" s="12" t="s">
        <v>450</v>
      </c>
      <c r="E379" s="10">
        <v>3314.388267656277</v>
      </c>
      <c r="F379" s="10">
        <v>3441.660777134278</v>
      </c>
    </row>
    <row r="380" spans="1:6" ht="15.75">
      <c r="A380" s="22">
        <v>398</v>
      </c>
      <c r="B380" s="26">
        <v>43374</v>
      </c>
      <c r="C380" s="27" t="s">
        <v>621</v>
      </c>
      <c r="D380" s="11" t="s">
        <v>451</v>
      </c>
      <c r="E380" s="10">
        <v>4308.70474795316</v>
      </c>
      <c r="F380" s="10">
        <v>4474.159010274561</v>
      </c>
    </row>
    <row r="381" spans="1:6" ht="15.75">
      <c r="A381" s="22">
        <v>398</v>
      </c>
      <c r="B381" s="26">
        <v>43374</v>
      </c>
      <c r="C381" s="27" t="s">
        <v>621</v>
      </c>
      <c r="D381" s="11" t="s">
        <v>452</v>
      </c>
      <c r="E381" s="10">
        <v>5944.057873756894</v>
      </c>
      <c r="F381" s="10">
        <v>6172.309696109159</v>
      </c>
    </row>
    <row r="382" spans="1:6" ht="15.75">
      <c r="A382" s="22">
        <v>398</v>
      </c>
      <c r="B382" s="26">
        <v>43374</v>
      </c>
      <c r="C382" s="27" t="s">
        <v>621</v>
      </c>
      <c r="D382" s="11" t="s">
        <v>453</v>
      </c>
      <c r="E382" s="10">
        <v>6993.0092632434025</v>
      </c>
      <c r="F382" s="10">
        <v>7261.5408189519485</v>
      </c>
    </row>
    <row r="383" spans="1:6" ht="15.75">
      <c r="A383" s="22">
        <v>398</v>
      </c>
      <c r="B383" s="26">
        <v>43374</v>
      </c>
      <c r="C383" s="27" t="s">
        <v>621</v>
      </c>
      <c r="D383" s="11" t="s">
        <v>454</v>
      </c>
      <c r="E383" s="10">
        <v>8741.261579054253</v>
      </c>
      <c r="F383" s="10">
        <v>9076.926023689935</v>
      </c>
    </row>
    <row r="384" spans="1:6" ht="15.75">
      <c r="A384" s="22">
        <v>398</v>
      </c>
      <c r="B384" s="26">
        <v>43374</v>
      </c>
      <c r="C384" s="27" t="s">
        <v>621</v>
      </c>
      <c r="D384" s="11" t="s">
        <v>455</v>
      </c>
      <c r="E384" s="10">
        <v>15774.6248650991</v>
      </c>
      <c r="F384" s="10">
        <v>16380.370459918904</v>
      </c>
    </row>
    <row r="385" spans="1:6" ht="15.75">
      <c r="A385" s="22">
        <v>398</v>
      </c>
      <c r="B385" s="26">
        <v>43374</v>
      </c>
      <c r="C385" s="27" t="s">
        <v>621</v>
      </c>
      <c r="D385" s="12" t="s">
        <v>456</v>
      </c>
      <c r="E385" s="10">
        <v>2549.529436658674</v>
      </c>
      <c r="F385" s="10">
        <v>2647.431367026367</v>
      </c>
    </row>
    <row r="386" spans="1:6" ht="15.75">
      <c r="A386" s="22">
        <v>398</v>
      </c>
      <c r="B386" s="26">
        <v>43374</v>
      </c>
      <c r="C386" s="27" t="s">
        <v>621</v>
      </c>
      <c r="D386" s="11" t="s">
        <v>457</v>
      </c>
      <c r="E386" s="10">
        <v>3314.388267656277</v>
      </c>
      <c r="F386" s="10">
        <v>3441.660777134278</v>
      </c>
    </row>
    <row r="387" spans="1:6" ht="15.75">
      <c r="A387" s="22">
        <v>398</v>
      </c>
      <c r="B387" s="26">
        <v>43374</v>
      </c>
      <c r="C387" s="27" t="s">
        <v>621</v>
      </c>
      <c r="D387" s="11" t="s">
        <v>458</v>
      </c>
      <c r="E387" s="10">
        <v>4572.352210582227</v>
      </c>
      <c r="F387" s="10">
        <v>4747.930535468584</v>
      </c>
    </row>
    <row r="388" spans="1:6" ht="15.75">
      <c r="A388" s="22">
        <v>398</v>
      </c>
      <c r="B388" s="26">
        <v>43374</v>
      </c>
      <c r="C388" s="27" t="s">
        <v>621</v>
      </c>
      <c r="D388" s="11" t="s">
        <v>459</v>
      </c>
      <c r="E388" s="10">
        <v>5379.237894802616</v>
      </c>
      <c r="F388" s="10">
        <v>5585.800629963035</v>
      </c>
    </row>
    <row r="389" spans="1:6" ht="15.75">
      <c r="A389" s="22">
        <v>398</v>
      </c>
      <c r="B389" s="26">
        <v>43374</v>
      </c>
      <c r="C389" s="27" t="s">
        <v>621</v>
      </c>
      <c r="D389" s="13" t="s">
        <v>460</v>
      </c>
      <c r="E389" s="10">
        <v>509.67541756621785</v>
      </c>
      <c r="F389" s="10">
        <v>529.2469536007605</v>
      </c>
    </row>
    <row r="390" spans="1:6" ht="31.5">
      <c r="A390" s="22">
        <v>398</v>
      </c>
      <c r="B390" s="26">
        <v>43374</v>
      </c>
      <c r="C390" s="27" t="s">
        <v>621</v>
      </c>
      <c r="D390" s="12" t="s">
        <v>461</v>
      </c>
      <c r="E390" s="10">
        <v>208.10033244000005</v>
      </c>
      <c r="F390" s="10">
        <v>216.091385205696</v>
      </c>
    </row>
    <row r="391" spans="1:6" ht="31.5">
      <c r="A391" s="22">
        <v>398</v>
      </c>
      <c r="B391" s="26">
        <v>43374</v>
      </c>
      <c r="C391" s="27" t="s">
        <v>621</v>
      </c>
      <c r="D391" s="12" t="s">
        <v>462</v>
      </c>
      <c r="E391" s="10">
        <v>270.5394291600001</v>
      </c>
      <c r="F391" s="10">
        <v>280.9281432397441</v>
      </c>
    </row>
    <row r="392" spans="1:6" ht="31.5">
      <c r="A392" s="22">
        <v>398</v>
      </c>
      <c r="B392" s="26">
        <v>43374</v>
      </c>
      <c r="C392" s="27" t="s">
        <v>621</v>
      </c>
      <c r="D392" s="12" t="s">
        <v>463</v>
      </c>
      <c r="E392" s="10">
        <v>1482.888021733178</v>
      </c>
      <c r="F392" s="10">
        <v>1539.830921767732</v>
      </c>
    </row>
    <row r="393" spans="1:6" ht="31.5">
      <c r="A393" s="22">
        <v>398</v>
      </c>
      <c r="B393" s="26">
        <v>43374</v>
      </c>
      <c r="C393" s="27" t="s">
        <v>621</v>
      </c>
      <c r="D393" s="12" t="s">
        <v>464</v>
      </c>
      <c r="E393" s="10">
        <v>1768.0587951434045</v>
      </c>
      <c r="F393" s="10">
        <v>1835.9522528769112</v>
      </c>
    </row>
    <row r="394" spans="1:6" ht="31.5">
      <c r="A394" s="22">
        <v>398</v>
      </c>
      <c r="B394" s="26">
        <v>43374</v>
      </c>
      <c r="C394" s="27" t="s">
        <v>621</v>
      </c>
      <c r="D394" s="13" t="s">
        <v>465</v>
      </c>
      <c r="E394" s="10">
        <v>2053.229568553631</v>
      </c>
      <c r="F394" s="10">
        <v>2132.0735839860904</v>
      </c>
    </row>
    <row r="395" spans="1:6" ht="31.5">
      <c r="A395" s="22">
        <v>398</v>
      </c>
      <c r="B395" s="26">
        <v>43374</v>
      </c>
      <c r="C395" s="27" t="s">
        <v>621</v>
      </c>
      <c r="D395" s="13" t="s">
        <v>466</v>
      </c>
      <c r="E395" s="10">
        <v>2338.4003419638575</v>
      </c>
      <c r="F395" s="10">
        <v>2428.19491509527</v>
      </c>
    </row>
    <row r="396" spans="1:6" ht="31.5">
      <c r="A396" s="22">
        <v>398</v>
      </c>
      <c r="B396" s="26">
        <v>43374</v>
      </c>
      <c r="C396" s="27" t="s">
        <v>621</v>
      </c>
      <c r="D396" s="13" t="s">
        <v>467</v>
      </c>
      <c r="E396" s="10">
        <v>2623.571115374084</v>
      </c>
      <c r="F396" s="10">
        <v>2724.316246204449</v>
      </c>
    </row>
    <row r="397" spans="1:6" ht="31.5">
      <c r="A397" s="22">
        <v>398</v>
      </c>
      <c r="B397" s="26">
        <v>43374</v>
      </c>
      <c r="C397" s="27" t="s">
        <v>621</v>
      </c>
      <c r="D397" s="13" t="s">
        <v>468</v>
      </c>
      <c r="E397" s="10">
        <v>2908.7418887843105</v>
      </c>
      <c r="F397" s="10">
        <v>3020.4375773136276</v>
      </c>
    </row>
    <row r="398" spans="1:6" ht="31.5">
      <c r="A398" s="22">
        <v>398</v>
      </c>
      <c r="B398" s="26">
        <v>43374</v>
      </c>
      <c r="C398" s="27" t="s">
        <v>621</v>
      </c>
      <c r="D398" s="12" t="s">
        <v>469</v>
      </c>
      <c r="E398" s="10">
        <v>199.7845449600001</v>
      </c>
      <c r="F398" s="10">
        <v>207.45627148646406</v>
      </c>
    </row>
    <row r="399" spans="1:6" ht="31.5">
      <c r="A399" s="22">
        <v>398</v>
      </c>
      <c r="B399" s="26">
        <v>43374</v>
      </c>
      <c r="C399" s="27" t="s">
        <v>621</v>
      </c>
      <c r="D399" s="12" t="s">
        <v>470</v>
      </c>
      <c r="E399" s="10">
        <v>249.73068120000005</v>
      </c>
      <c r="F399" s="10">
        <v>259.32033935808005</v>
      </c>
    </row>
    <row r="400" spans="1:6" ht="31.5">
      <c r="A400" s="22">
        <v>398</v>
      </c>
      <c r="B400" s="26">
        <v>43374</v>
      </c>
      <c r="C400" s="27" t="s">
        <v>621</v>
      </c>
      <c r="D400" s="12" t="s">
        <v>471</v>
      </c>
      <c r="E400" s="10">
        <v>607.9343286988036</v>
      </c>
      <c r="F400" s="10">
        <v>631.2790069208377</v>
      </c>
    </row>
    <row r="401" spans="1:6" ht="31.5">
      <c r="A401" s="22">
        <v>398</v>
      </c>
      <c r="B401" s="26">
        <v>43374</v>
      </c>
      <c r="C401" s="27" t="s">
        <v>621</v>
      </c>
      <c r="D401" s="12" t="s">
        <v>472</v>
      </c>
      <c r="E401" s="10">
        <v>724.1001239915682</v>
      </c>
      <c r="F401" s="10">
        <v>751.9055687528445</v>
      </c>
    </row>
    <row r="402" spans="1:6" ht="31.5">
      <c r="A402" s="22">
        <v>398</v>
      </c>
      <c r="B402" s="26">
        <v>43374</v>
      </c>
      <c r="C402" s="27" t="s">
        <v>621</v>
      </c>
      <c r="D402" s="13" t="s">
        <v>473</v>
      </c>
      <c r="E402" s="10">
        <v>840.2659192843334</v>
      </c>
      <c r="F402" s="10">
        <v>872.5321305848518</v>
      </c>
    </row>
    <row r="403" spans="1:6" ht="31.5">
      <c r="A403" s="22">
        <v>398</v>
      </c>
      <c r="B403" s="26">
        <v>43374</v>
      </c>
      <c r="C403" s="27" t="s">
        <v>621</v>
      </c>
      <c r="D403" s="13" t="s">
        <v>474</v>
      </c>
      <c r="E403" s="10">
        <v>1010.6424190470551</v>
      </c>
      <c r="F403" s="10">
        <v>1049.451087938462</v>
      </c>
    </row>
    <row r="404" spans="1:6" ht="15.75">
      <c r="A404" s="22">
        <v>398</v>
      </c>
      <c r="B404" s="26">
        <v>43374</v>
      </c>
      <c r="C404" s="27" t="s">
        <v>621</v>
      </c>
      <c r="D404" s="13" t="s">
        <v>475</v>
      </c>
      <c r="E404" s="10">
        <v>487.896340229613</v>
      </c>
      <c r="F404" s="10">
        <v>506.63155969443005</v>
      </c>
    </row>
    <row r="405" spans="1:6" ht="15.75">
      <c r="A405" s="22">
        <v>398</v>
      </c>
      <c r="B405" s="26">
        <v>43374</v>
      </c>
      <c r="C405" s="27" t="s">
        <v>621</v>
      </c>
      <c r="D405" s="13" t="s">
        <v>476</v>
      </c>
      <c r="E405" s="10">
        <v>1003.8011224039973</v>
      </c>
      <c r="F405" s="10">
        <v>1042.3470855043108</v>
      </c>
    </row>
    <row r="406" spans="1:6" ht="15.75">
      <c r="A406" s="22">
        <v>398</v>
      </c>
      <c r="B406" s="26">
        <v>43374</v>
      </c>
      <c r="C406" s="27" t="s">
        <v>621</v>
      </c>
      <c r="D406" s="13" t="s">
        <v>477</v>
      </c>
      <c r="E406" s="10">
        <v>348.49738587829506</v>
      </c>
      <c r="F406" s="10">
        <v>361.8796854960216</v>
      </c>
    </row>
    <row r="407" spans="1:6" ht="31.5">
      <c r="A407" s="22">
        <v>398</v>
      </c>
      <c r="B407" s="26">
        <v>43374</v>
      </c>
      <c r="C407" s="27" t="s">
        <v>621</v>
      </c>
      <c r="D407" s="13" t="s">
        <v>478</v>
      </c>
      <c r="E407" s="10">
        <v>1684.4087016097376</v>
      </c>
      <c r="F407" s="10">
        <v>1749.0899957515514</v>
      </c>
    </row>
    <row r="408" spans="1:6" ht="31.5">
      <c r="A408" s="22">
        <v>398</v>
      </c>
      <c r="B408" s="26">
        <v>43374</v>
      </c>
      <c r="C408" s="27" t="s">
        <v>621</v>
      </c>
      <c r="D408" s="13" t="s">
        <v>479</v>
      </c>
      <c r="E408" s="10">
        <v>2110.2637232356765</v>
      </c>
      <c r="F408" s="10">
        <v>2191.2978502079263</v>
      </c>
    </row>
    <row r="409" spans="1:6" ht="31.5">
      <c r="A409" s="22">
        <v>398</v>
      </c>
      <c r="B409" s="26">
        <v>43374</v>
      </c>
      <c r="C409" s="27" t="s">
        <v>621</v>
      </c>
      <c r="D409" s="13" t="s">
        <v>480</v>
      </c>
      <c r="E409" s="10">
        <v>2539.921021840417</v>
      </c>
      <c r="F409" s="10">
        <v>2637.453989079089</v>
      </c>
    </row>
    <row r="410" spans="1:6" ht="31.5">
      <c r="A410" s="22">
        <v>398</v>
      </c>
      <c r="B410" s="26">
        <v>43374</v>
      </c>
      <c r="C410" s="27" t="s">
        <v>621</v>
      </c>
      <c r="D410" s="13" t="s">
        <v>481</v>
      </c>
      <c r="E410" s="10">
        <v>2965.776043466356</v>
      </c>
      <c r="F410" s="10">
        <v>3079.661843535464</v>
      </c>
    </row>
    <row r="411" spans="1:6" ht="31.5">
      <c r="A411" s="22">
        <v>398</v>
      </c>
      <c r="B411" s="26">
        <v>43374</v>
      </c>
      <c r="C411" s="27" t="s">
        <v>621</v>
      </c>
      <c r="D411" s="13" t="s">
        <v>482</v>
      </c>
      <c r="E411" s="10">
        <v>3395.433342071097</v>
      </c>
      <c r="F411" s="10">
        <v>3525.817982406627</v>
      </c>
    </row>
    <row r="412" spans="1:6" ht="31.5">
      <c r="A412" s="22">
        <v>398</v>
      </c>
      <c r="B412" s="26">
        <v>43374</v>
      </c>
      <c r="C412" s="27" t="s">
        <v>621</v>
      </c>
      <c r="D412" s="13" t="s">
        <v>483</v>
      </c>
      <c r="E412" s="10">
        <v>3821.288363697035</v>
      </c>
      <c r="F412" s="10">
        <v>3968.0258368630007</v>
      </c>
    </row>
    <row r="413" spans="1:6" ht="31.5">
      <c r="A413" s="22">
        <v>398</v>
      </c>
      <c r="B413" s="26">
        <v>43374</v>
      </c>
      <c r="C413" s="27" t="s">
        <v>621</v>
      </c>
      <c r="D413" s="13" t="s">
        <v>484</v>
      </c>
      <c r="E413" s="10">
        <v>243.9481701148065</v>
      </c>
      <c r="F413" s="10">
        <v>253.31577984721503</v>
      </c>
    </row>
    <row r="414" spans="1:6" ht="31.5">
      <c r="A414" s="22">
        <v>398</v>
      </c>
      <c r="B414" s="26">
        <v>43374</v>
      </c>
      <c r="C414" s="27" t="s">
        <v>621</v>
      </c>
      <c r="D414" s="13" t="s">
        <v>485</v>
      </c>
      <c r="E414" s="10">
        <v>425.941249406805</v>
      </c>
      <c r="F414" s="10">
        <v>442.2973933840263</v>
      </c>
    </row>
    <row r="415" spans="1:6" ht="31.5">
      <c r="A415" s="22">
        <v>398</v>
      </c>
      <c r="B415" s="26">
        <v>43374</v>
      </c>
      <c r="C415" s="27" t="s">
        <v>621</v>
      </c>
      <c r="D415" s="13" t="s">
        <v>486</v>
      </c>
      <c r="E415" s="10">
        <v>600.1899423459525</v>
      </c>
      <c r="F415" s="10">
        <v>623.2372361320371</v>
      </c>
    </row>
    <row r="416" spans="1:6" ht="31.5">
      <c r="A416" s="22">
        <v>398</v>
      </c>
      <c r="B416" s="26">
        <v>43374</v>
      </c>
      <c r="C416" s="27" t="s">
        <v>621</v>
      </c>
      <c r="D416" s="13" t="s">
        <v>487</v>
      </c>
      <c r="E416" s="10">
        <v>789.927407990802</v>
      </c>
      <c r="F416" s="10">
        <v>820.2606204576488</v>
      </c>
    </row>
    <row r="417" spans="1:6" ht="31.5">
      <c r="A417" s="22">
        <v>398</v>
      </c>
      <c r="B417" s="26">
        <v>43374</v>
      </c>
      <c r="C417" s="27" t="s">
        <v>621</v>
      </c>
      <c r="D417" s="13" t="s">
        <v>488</v>
      </c>
      <c r="E417" s="10">
        <v>380.2276978803021</v>
      </c>
      <c r="F417" s="10">
        <v>394.8284414789057</v>
      </c>
    </row>
    <row r="418" spans="1:6" ht="31.5">
      <c r="A418" s="22">
        <v>398</v>
      </c>
      <c r="B418" s="26">
        <v>43374</v>
      </c>
      <c r="C418" s="27" t="s">
        <v>621</v>
      </c>
      <c r="D418" s="13" t="s">
        <v>489</v>
      </c>
      <c r="E418" s="10">
        <v>665.3984712905285</v>
      </c>
      <c r="F418" s="10">
        <v>690.9497725880847</v>
      </c>
    </row>
    <row r="419" spans="1:6" ht="31.5">
      <c r="A419" s="22">
        <v>398</v>
      </c>
      <c r="B419" s="26">
        <v>43374</v>
      </c>
      <c r="C419" s="27" t="s">
        <v>621</v>
      </c>
      <c r="D419" s="13" t="s">
        <v>490</v>
      </c>
      <c r="E419" s="10">
        <v>942.9646907431492</v>
      </c>
      <c r="F419" s="10">
        <v>979.174534867686</v>
      </c>
    </row>
    <row r="420" spans="1:6" ht="31.5">
      <c r="A420" s="22">
        <v>398</v>
      </c>
      <c r="B420" s="26">
        <v>43374</v>
      </c>
      <c r="C420" s="27" t="s">
        <v>621</v>
      </c>
      <c r="D420" s="13" t="s">
        <v>491</v>
      </c>
      <c r="E420" s="10">
        <v>1235.7400181109813</v>
      </c>
      <c r="F420" s="10">
        <v>1283.192434806443</v>
      </c>
    </row>
    <row r="421" spans="1:6" ht="31.5">
      <c r="A421" s="22">
        <v>398</v>
      </c>
      <c r="B421" s="26">
        <v>43374</v>
      </c>
      <c r="C421" s="27" t="s">
        <v>621</v>
      </c>
      <c r="D421" s="13" t="s">
        <v>492</v>
      </c>
      <c r="E421" s="10">
        <v>1520.9107915212085</v>
      </c>
      <c r="F421" s="10">
        <v>1579.3137659156228</v>
      </c>
    </row>
    <row r="422" spans="1:6" ht="31.5">
      <c r="A422" s="22">
        <v>398</v>
      </c>
      <c r="B422" s="26">
        <v>43374</v>
      </c>
      <c r="C422" s="27" t="s">
        <v>621</v>
      </c>
      <c r="D422" s="13" t="s">
        <v>493</v>
      </c>
      <c r="E422" s="10">
        <v>1794.6747339950252</v>
      </c>
      <c r="F422" s="10">
        <v>1863.5902437804343</v>
      </c>
    </row>
    <row r="423" spans="1:6" ht="31.5">
      <c r="A423" s="22">
        <v>398</v>
      </c>
      <c r="B423" s="26">
        <v>43374</v>
      </c>
      <c r="C423" s="27" t="s">
        <v>621</v>
      </c>
      <c r="D423" s="13" t="s">
        <v>494</v>
      </c>
      <c r="E423" s="10">
        <v>282.6701018790615</v>
      </c>
      <c r="F423" s="10">
        <v>293.52463379121747</v>
      </c>
    </row>
    <row r="424" spans="1:6" ht="31.5">
      <c r="A424" s="22">
        <v>398</v>
      </c>
      <c r="B424" s="26">
        <v>43374</v>
      </c>
      <c r="C424" s="27" t="s">
        <v>621</v>
      </c>
      <c r="D424" s="13" t="s">
        <v>495</v>
      </c>
      <c r="E424" s="10">
        <v>456.2732374563623</v>
      </c>
      <c r="F424" s="10">
        <v>473.7941297746866</v>
      </c>
    </row>
    <row r="425" spans="1:6" ht="31.5">
      <c r="A425" s="22">
        <v>398</v>
      </c>
      <c r="B425" s="26">
        <v>43374</v>
      </c>
      <c r="C425" s="27" t="s">
        <v>621</v>
      </c>
      <c r="D425" s="13" t="s">
        <v>496</v>
      </c>
      <c r="E425" s="10">
        <v>224.58720423267894</v>
      </c>
      <c r="F425" s="10">
        <v>233.21135287521383</v>
      </c>
    </row>
    <row r="426" spans="1:6" ht="31.5">
      <c r="A426" s="22">
        <v>398</v>
      </c>
      <c r="B426" s="26">
        <v>43374</v>
      </c>
      <c r="C426" s="27" t="s">
        <v>621</v>
      </c>
      <c r="D426" s="13" t="s">
        <v>497</v>
      </c>
      <c r="E426" s="10">
        <v>321.3920336433165</v>
      </c>
      <c r="F426" s="10">
        <v>333.7334877352198</v>
      </c>
    </row>
    <row r="427" spans="1:6" ht="31.5">
      <c r="A427" s="22">
        <v>398</v>
      </c>
      <c r="B427" s="26">
        <v>43374</v>
      </c>
      <c r="C427" s="27" t="s">
        <v>621</v>
      </c>
      <c r="D427" s="13" t="s">
        <v>498</v>
      </c>
      <c r="E427" s="10">
        <v>425.941249406805</v>
      </c>
      <c r="F427" s="10">
        <v>442.2973933840263</v>
      </c>
    </row>
    <row r="428" spans="1:6" ht="31.5">
      <c r="A428" s="22">
        <v>398</v>
      </c>
      <c r="B428" s="26">
        <v>43374</v>
      </c>
      <c r="C428" s="27" t="s">
        <v>621</v>
      </c>
      <c r="D428" s="13" t="s">
        <v>499</v>
      </c>
      <c r="E428" s="10">
        <v>518.8738856410168</v>
      </c>
      <c r="F428" s="10">
        <v>538.7986428496318</v>
      </c>
    </row>
    <row r="429" spans="1:6" ht="31.5">
      <c r="A429" s="22">
        <v>398</v>
      </c>
      <c r="B429" s="26">
        <v>43374</v>
      </c>
      <c r="C429" s="27" t="s">
        <v>621</v>
      </c>
      <c r="D429" s="13" t="s">
        <v>500</v>
      </c>
      <c r="E429" s="10">
        <v>665.3984712905285</v>
      </c>
      <c r="F429" s="10">
        <v>690.9497725880847</v>
      </c>
    </row>
    <row r="430" spans="1:6" ht="31.5">
      <c r="A430" s="22">
        <v>398</v>
      </c>
      <c r="B430" s="26">
        <v>43374</v>
      </c>
      <c r="C430" s="27" t="s">
        <v>621</v>
      </c>
      <c r="D430" s="13" t="s">
        <v>501</v>
      </c>
      <c r="E430" s="10">
        <v>950.5692447007551</v>
      </c>
      <c r="F430" s="10">
        <v>987.0711036972641</v>
      </c>
    </row>
    <row r="431" spans="1:6" ht="31.5">
      <c r="A431" s="22">
        <v>398</v>
      </c>
      <c r="B431" s="26">
        <v>43374</v>
      </c>
      <c r="C431" s="27" t="s">
        <v>621</v>
      </c>
      <c r="D431" s="13" t="s">
        <v>502</v>
      </c>
      <c r="E431" s="10">
        <v>1235.7400181109813</v>
      </c>
      <c r="F431" s="10">
        <v>1283.192434806443</v>
      </c>
    </row>
    <row r="432" spans="1:6" ht="31.5">
      <c r="A432" s="22">
        <v>398</v>
      </c>
      <c r="B432" s="26">
        <v>43374</v>
      </c>
      <c r="C432" s="27" t="s">
        <v>621</v>
      </c>
      <c r="D432" s="13" t="s">
        <v>503</v>
      </c>
      <c r="E432" s="10">
        <v>1520.9107915212085</v>
      </c>
      <c r="F432" s="10">
        <v>1579.3137659156228</v>
      </c>
    </row>
    <row r="433" spans="1:6" ht="31.5">
      <c r="A433" s="22">
        <v>398</v>
      </c>
      <c r="B433" s="26">
        <v>43374</v>
      </c>
      <c r="C433" s="27" t="s">
        <v>621</v>
      </c>
      <c r="D433" s="13" t="s">
        <v>504</v>
      </c>
      <c r="E433" s="10">
        <v>1806.0815649314345</v>
      </c>
      <c r="F433" s="10">
        <v>1875.4350970248015</v>
      </c>
    </row>
    <row r="434" spans="1:6" ht="31.5">
      <c r="A434" s="22">
        <v>398</v>
      </c>
      <c r="B434" s="26">
        <v>43374</v>
      </c>
      <c r="C434" s="27" t="s">
        <v>621</v>
      </c>
      <c r="D434" s="13" t="s">
        <v>505</v>
      </c>
      <c r="E434" s="10">
        <v>2091.2523383416606</v>
      </c>
      <c r="F434" s="10">
        <v>2171.5564281339803</v>
      </c>
    </row>
    <row r="435" spans="1:6" ht="15.75">
      <c r="A435" s="22">
        <v>398</v>
      </c>
      <c r="B435" s="26">
        <v>43374</v>
      </c>
      <c r="C435" s="27" t="s">
        <v>621</v>
      </c>
      <c r="D435" s="13" t="s">
        <v>506</v>
      </c>
      <c r="E435" s="10">
        <v>115.76269480032349</v>
      </c>
      <c r="F435" s="10">
        <v>120.2079822806559</v>
      </c>
    </row>
    <row r="436" spans="1:6" ht="15.75">
      <c r="A436" s="22">
        <v>398</v>
      </c>
      <c r="B436" s="26">
        <v>43374</v>
      </c>
      <c r="C436" s="27" t="s">
        <v>621</v>
      </c>
      <c r="D436" s="13" t="s">
        <v>507</v>
      </c>
      <c r="E436" s="10">
        <v>291.16071722505586</v>
      </c>
      <c r="F436" s="10">
        <v>302.341288766498</v>
      </c>
    </row>
    <row r="437" spans="1:6" ht="15.75">
      <c r="A437" s="22">
        <v>398</v>
      </c>
      <c r="B437" s="26">
        <v>43374</v>
      </c>
      <c r="C437" s="27" t="s">
        <v>621</v>
      </c>
      <c r="D437" s="13" t="s">
        <v>508</v>
      </c>
      <c r="E437" s="10">
        <v>466.55873964978844</v>
      </c>
      <c r="F437" s="10">
        <v>484.4745952523403</v>
      </c>
    </row>
    <row r="438" spans="1:6" ht="15.75">
      <c r="A438" s="22">
        <v>398</v>
      </c>
      <c r="B438" s="26">
        <v>43374</v>
      </c>
      <c r="C438" s="27" t="s">
        <v>621</v>
      </c>
      <c r="D438" s="13" t="s">
        <v>509</v>
      </c>
      <c r="E438" s="10">
        <v>641.9567620745208</v>
      </c>
      <c r="F438" s="10">
        <v>666.6079017381824</v>
      </c>
    </row>
    <row r="439" spans="1:6" ht="15.75">
      <c r="A439" s="22">
        <v>398</v>
      </c>
      <c r="B439" s="26">
        <v>43374</v>
      </c>
      <c r="C439" s="27" t="s">
        <v>621</v>
      </c>
      <c r="D439" s="13" t="s">
        <v>510</v>
      </c>
      <c r="E439" s="10">
        <v>457.3007910834217</v>
      </c>
      <c r="F439" s="10">
        <v>474.861141461025</v>
      </c>
    </row>
    <row r="440" spans="1:6" ht="15.75">
      <c r="A440" s="22">
        <v>398</v>
      </c>
      <c r="B440" s="26">
        <v>43374</v>
      </c>
      <c r="C440" s="27" t="s">
        <v>621</v>
      </c>
      <c r="D440" s="13" t="s">
        <v>511</v>
      </c>
      <c r="E440" s="10">
        <v>729.5036429187911</v>
      </c>
      <c r="F440" s="10">
        <v>757.5165828068727</v>
      </c>
    </row>
    <row r="441" spans="1:6" ht="15.75">
      <c r="A441" s="22">
        <v>398</v>
      </c>
      <c r="B441" s="26">
        <v>43374</v>
      </c>
      <c r="C441" s="27" t="s">
        <v>621</v>
      </c>
      <c r="D441" s="13" t="s">
        <v>512</v>
      </c>
      <c r="E441" s="10">
        <v>1001.7064947541616</v>
      </c>
      <c r="F441" s="10">
        <v>1040.1720241527212</v>
      </c>
    </row>
    <row r="442" spans="1:6" ht="15.75">
      <c r="A442" s="22">
        <v>398</v>
      </c>
      <c r="B442" s="26">
        <v>43374</v>
      </c>
      <c r="C442" s="27" t="s">
        <v>621</v>
      </c>
      <c r="D442" s="13" t="s">
        <v>513</v>
      </c>
      <c r="E442" s="10">
        <v>1273.9093465895314</v>
      </c>
      <c r="F442" s="10">
        <v>1322.8274654985694</v>
      </c>
    </row>
    <row r="443" spans="1:6" ht="15.75">
      <c r="A443" s="22">
        <v>398</v>
      </c>
      <c r="B443" s="26">
        <v>43374</v>
      </c>
      <c r="C443" s="27" t="s">
        <v>621</v>
      </c>
      <c r="D443" s="13" t="s">
        <v>514</v>
      </c>
      <c r="E443" s="10">
        <v>235.03335004914157</v>
      </c>
      <c r="F443" s="10">
        <v>244.05863069102858</v>
      </c>
    </row>
    <row r="444" spans="1:6" ht="31.5">
      <c r="A444" s="22">
        <v>398</v>
      </c>
      <c r="B444" s="26">
        <v>43374</v>
      </c>
      <c r="C444" s="27" t="s">
        <v>621</v>
      </c>
      <c r="D444" s="13" t="s">
        <v>515</v>
      </c>
      <c r="E444" s="10">
        <v>410.4313724738739</v>
      </c>
      <c r="F444" s="10">
        <v>426.1919371768706</v>
      </c>
    </row>
    <row r="445" spans="1:6" ht="31.5">
      <c r="A445" s="22">
        <v>398</v>
      </c>
      <c r="B445" s="26">
        <v>43374</v>
      </c>
      <c r="C445" s="27" t="s">
        <v>621</v>
      </c>
      <c r="D445" s="13" t="s">
        <v>516</v>
      </c>
      <c r="E445" s="10">
        <v>585.8293948986066</v>
      </c>
      <c r="F445" s="10">
        <v>608.3252436627129</v>
      </c>
    </row>
    <row r="446" spans="1:6" ht="31.5">
      <c r="A446" s="22">
        <v>398</v>
      </c>
      <c r="B446" s="26">
        <v>43374</v>
      </c>
      <c r="C446" s="27" t="s">
        <v>621</v>
      </c>
      <c r="D446" s="13" t="s">
        <v>517</v>
      </c>
      <c r="E446" s="10">
        <v>761.227417323339</v>
      </c>
      <c r="F446" s="10">
        <v>790.4585501485551</v>
      </c>
    </row>
    <row r="447" spans="1:6" ht="31.5">
      <c r="A447" s="22">
        <v>398</v>
      </c>
      <c r="B447" s="26">
        <v>43374</v>
      </c>
      <c r="C447" s="27" t="s">
        <v>621</v>
      </c>
      <c r="D447" s="13" t="s">
        <v>518</v>
      </c>
      <c r="E447" s="10">
        <v>2160.683792445429</v>
      </c>
      <c r="F447" s="10">
        <v>2243.654050075333</v>
      </c>
    </row>
    <row r="448" spans="1:6" ht="31.5">
      <c r="A448" s="22">
        <v>398</v>
      </c>
      <c r="B448" s="26">
        <v>43374</v>
      </c>
      <c r="C448" s="27" t="s">
        <v>621</v>
      </c>
      <c r="D448" s="13" t="s">
        <v>519</v>
      </c>
      <c r="E448" s="10">
        <v>2760.873734791381</v>
      </c>
      <c r="F448" s="10">
        <v>2866.8912862073703</v>
      </c>
    </row>
    <row r="449" spans="1:6" ht="31.5">
      <c r="A449" s="22">
        <v>398</v>
      </c>
      <c r="B449" s="26">
        <v>43374</v>
      </c>
      <c r="C449" s="27" t="s">
        <v>621</v>
      </c>
      <c r="D449" s="13" t="s">
        <v>520</v>
      </c>
      <c r="E449" s="10">
        <v>3368.808063490185</v>
      </c>
      <c r="F449" s="10">
        <v>3498.1702931282075</v>
      </c>
    </row>
    <row r="450" spans="1:6" ht="31.5">
      <c r="A450" s="22">
        <v>398</v>
      </c>
      <c r="B450" s="26">
        <v>43374</v>
      </c>
      <c r="C450" s="27" t="s">
        <v>621</v>
      </c>
      <c r="D450" s="13" t="s">
        <v>521</v>
      </c>
      <c r="E450" s="10">
        <v>3972.870199012563</v>
      </c>
      <c r="F450" s="10">
        <v>4125.428414654644</v>
      </c>
    </row>
    <row r="451" spans="1:6" ht="15.75">
      <c r="A451" s="22">
        <v>398</v>
      </c>
      <c r="B451" s="26">
        <v>43374</v>
      </c>
      <c r="C451" s="27" t="s">
        <v>621</v>
      </c>
      <c r="D451" s="13" t="s">
        <v>522</v>
      </c>
      <c r="E451" s="10">
        <v>2851.707734102265</v>
      </c>
      <c r="F451" s="10">
        <v>2961.2133110917916</v>
      </c>
    </row>
    <row r="452" spans="1:6" ht="31.5">
      <c r="A452" s="22">
        <v>398</v>
      </c>
      <c r="B452" s="26">
        <v>43374</v>
      </c>
      <c r="C452" s="27" t="s">
        <v>621</v>
      </c>
      <c r="D452" s="13" t="s">
        <v>523</v>
      </c>
      <c r="E452" s="10">
        <v>3650.1858996508986</v>
      </c>
      <c r="F452" s="10">
        <v>3790.353038197493</v>
      </c>
    </row>
    <row r="453" spans="1:6" ht="31.5">
      <c r="A453" s="22">
        <v>398</v>
      </c>
      <c r="B453" s="26">
        <v>43374</v>
      </c>
      <c r="C453" s="27" t="s">
        <v>621</v>
      </c>
      <c r="D453" s="13" t="s">
        <v>524</v>
      </c>
      <c r="E453" s="10">
        <v>4448.664065199533</v>
      </c>
      <c r="F453" s="10">
        <v>4619.4927653031955</v>
      </c>
    </row>
    <row r="454" spans="1:6" ht="31.5">
      <c r="A454" s="22">
        <v>398</v>
      </c>
      <c r="B454" s="26">
        <v>43374</v>
      </c>
      <c r="C454" s="27" t="s">
        <v>621</v>
      </c>
      <c r="D454" s="13" t="s">
        <v>525</v>
      </c>
      <c r="E454" s="10">
        <v>5247.142230748168</v>
      </c>
      <c r="F454" s="10">
        <v>5448.632492408898</v>
      </c>
    </row>
    <row r="455" spans="1:6" ht="31.5">
      <c r="A455" s="22">
        <v>398</v>
      </c>
      <c r="B455" s="26">
        <v>43374</v>
      </c>
      <c r="C455" s="27" t="s">
        <v>621</v>
      </c>
      <c r="D455" s="13" t="s">
        <v>526</v>
      </c>
      <c r="E455" s="10">
        <v>6045.620396296801</v>
      </c>
      <c r="F455" s="10">
        <v>6277.772219514599</v>
      </c>
    </row>
    <row r="456" spans="1:6" ht="31.5">
      <c r="A456" s="22">
        <v>398</v>
      </c>
      <c r="B456" s="26">
        <v>43374</v>
      </c>
      <c r="C456" s="27" t="s">
        <v>621</v>
      </c>
      <c r="D456" s="13" t="s">
        <v>527</v>
      </c>
      <c r="E456" s="10">
        <v>6844.098561845435</v>
      </c>
      <c r="F456" s="10">
        <v>7106.911946620299</v>
      </c>
    </row>
    <row r="457" spans="1:6" ht="31.5">
      <c r="A457" s="22">
        <v>398</v>
      </c>
      <c r="B457" s="26">
        <v>43374</v>
      </c>
      <c r="C457" s="27" t="s">
        <v>621</v>
      </c>
      <c r="D457" s="13" t="s">
        <v>528</v>
      </c>
      <c r="E457" s="10">
        <v>1907.4012240609936</v>
      </c>
      <c r="F457" s="10">
        <v>1980.6454310649358</v>
      </c>
    </row>
    <row r="458" spans="1:6" ht="31.5">
      <c r="A458" s="22">
        <v>398</v>
      </c>
      <c r="B458" s="26">
        <v>43374</v>
      </c>
      <c r="C458" s="27" t="s">
        <v>621</v>
      </c>
      <c r="D458" s="13" t="s">
        <v>529</v>
      </c>
      <c r="E458" s="10">
        <v>3303.060656300744</v>
      </c>
      <c r="F458" s="10">
        <v>3429.8981855026923</v>
      </c>
    </row>
    <row r="459" spans="1:6" ht="31.5">
      <c r="A459" s="22">
        <v>398</v>
      </c>
      <c r="B459" s="26">
        <v>43374</v>
      </c>
      <c r="C459" s="27" t="s">
        <v>621</v>
      </c>
      <c r="D459" s="13" t="s">
        <v>530</v>
      </c>
      <c r="E459" s="10">
        <v>4698.720088540495</v>
      </c>
      <c r="F459" s="10">
        <v>4879.15093994045</v>
      </c>
    </row>
    <row r="460" spans="1:6" ht="31.5">
      <c r="A460" s="22">
        <v>398</v>
      </c>
      <c r="B460" s="26">
        <v>43374</v>
      </c>
      <c r="C460" s="27" t="s">
        <v>621</v>
      </c>
      <c r="D460" s="13" t="s">
        <v>531</v>
      </c>
      <c r="E460" s="10">
        <v>6094.379520780247</v>
      </c>
      <c r="F460" s="10">
        <v>6328.403694378208</v>
      </c>
    </row>
    <row r="461" spans="1:6" ht="31.5">
      <c r="A461" s="22">
        <v>398</v>
      </c>
      <c r="B461" s="26">
        <v>43374</v>
      </c>
      <c r="C461" s="27" t="s">
        <v>621</v>
      </c>
      <c r="D461" s="13" t="s">
        <v>532</v>
      </c>
      <c r="E461" s="10">
        <v>7490.038953019999</v>
      </c>
      <c r="F461" s="10">
        <v>7777.6564488159665</v>
      </c>
    </row>
    <row r="462" spans="1:6" ht="31.5">
      <c r="A462" s="22">
        <v>398</v>
      </c>
      <c r="B462" s="26">
        <v>43374</v>
      </c>
      <c r="C462" s="27" t="s">
        <v>621</v>
      </c>
      <c r="D462" s="13" t="s">
        <v>533</v>
      </c>
      <c r="E462" s="10">
        <v>8885.69838525975</v>
      </c>
      <c r="F462" s="10">
        <v>9226.909203253725</v>
      </c>
    </row>
    <row r="463" spans="1:6" ht="31.5">
      <c r="A463" s="22">
        <v>398</v>
      </c>
      <c r="B463" s="26">
        <v>43374</v>
      </c>
      <c r="C463" s="27" t="s">
        <v>621</v>
      </c>
      <c r="D463" s="13" t="s">
        <v>534</v>
      </c>
      <c r="E463" s="10">
        <v>12430.719480826365</v>
      </c>
      <c r="F463" s="10">
        <v>12908.059108890096</v>
      </c>
    </row>
    <row r="464" spans="1:6" ht="31.5">
      <c r="A464" s="22">
        <v>398</v>
      </c>
      <c r="B464" s="26">
        <v>43374</v>
      </c>
      <c r="C464" s="27" t="s">
        <v>621</v>
      </c>
      <c r="D464" s="13" t="s">
        <v>535</v>
      </c>
      <c r="E464" s="10">
        <v>14175.381864100236</v>
      </c>
      <c r="F464" s="10">
        <v>14719.716527681685</v>
      </c>
    </row>
    <row r="465" spans="1:6" ht="31.5">
      <c r="A465" s="22">
        <v>398</v>
      </c>
      <c r="B465" s="26">
        <v>43374</v>
      </c>
      <c r="C465" s="27" t="s">
        <v>621</v>
      </c>
      <c r="D465" s="13" t="s">
        <v>536</v>
      </c>
      <c r="E465" s="10">
        <v>16451.824030153155</v>
      </c>
      <c r="F465" s="10">
        <v>17083.574072911033</v>
      </c>
    </row>
    <row r="466" spans="1:6" ht="31.5">
      <c r="A466" s="22">
        <v>398</v>
      </c>
      <c r="B466" s="26">
        <v>43374</v>
      </c>
      <c r="C466" s="27" t="s">
        <v>621</v>
      </c>
      <c r="D466" s="13" t="s">
        <v>537</v>
      </c>
      <c r="E466" s="10">
        <v>18254.76364989597</v>
      </c>
      <c r="F466" s="10">
        <v>18955.746574051973</v>
      </c>
    </row>
    <row r="467" spans="1:6" ht="31.5">
      <c r="A467" s="22">
        <v>398</v>
      </c>
      <c r="B467" s="26">
        <v>43374</v>
      </c>
      <c r="C467" s="27" t="s">
        <v>621</v>
      </c>
      <c r="D467" s="13" t="s">
        <v>538</v>
      </c>
      <c r="E467" s="10">
        <v>20057.70326963879</v>
      </c>
      <c r="F467" s="10">
        <v>20827.919075192916</v>
      </c>
    </row>
    <row r="468" spans="1:6" ht="31.5">
      <c r="A468" s="22">
        <v>398</v>
      </c>
      <c r="B468" s="26">
        <v>43374</v>
      </c>
      <c r="C468" s="27" t="s">
        <v>621</v>
      </c>
      <c r="D468" s="13" t="s">
        <v>539</v>
      </c>
      <c r="E468" s="10">
        <v>20745.277496040828</v>
      </c>
      <c r="F468" s="10">
        <v>21541.89615188879</v>
      </c>
    </row>
    <row r="469" spans="1:6" ht="15.75">
      <c r="A469" s="22">
        <v>398</v>
      </c>
      <c r="B469" s="26">
        <v>43374</v>
      </c>
      <c r="C469" s="27" t="s">
        <v>621</v>
      </c>
      <c r="D469" s="13" t="s">
        <v>540</v>
      </c>
      <c r="E469" s="10">
        <v>350.7960448494649</v>
      </c>
      <c r="F469" s="10">
        <v>364.26661297168437</v>
      </c>
    </row>
    <row r="470" spans="1:6" ht="15.75">
      <c r="A470" s="22">
        <v>398</v>
      </c>
      <c r="B470" s="26">
        <v>43374</v>
      </c>
      <c r="C470" s="27" t="s">
        <v>621</v>
      </c>
      <c r="D470" s="13" t="s">
        <v>541</v>
      </c>
      <c r="E470" s="10">
        <v>911.3404937616457</v>
      </c>
      <c r="F470" s="10">
        <v>946.3359687220927</v>
      </c>
    </row>
    <row r="471" spans="1:6" ht="15.75">
      <c r="A471" s="22">
        <v>398</v>
      </c>
      <c r="B471" s="26">
        <v>43374</v>
      </c>
      <c r="C471" s="27" t="s">
        <v>621</v>
      </c>
      <c r="D471" s="14" t="s">
        <v>542</v>
      </c>
      <c r="E471" s="10">
        <v>872.7363711981461</v>
      </c>
      <c r="F471" s="10">
        <v>906.2494478521547</v>
      </c>
    </row>
    <row r="472" spans="1:6" ht="15.75">
      <c r="A472" s="22">
        <v>398</v>
      </c>
      <c r="B472" s="26">
        <v>43374</v>
      </c>
      <c r="C472" s="27" t="s">
        <v>621</v>
      </c>
      <c r="D472" s="14" t="s">
        <v>543</v>
      </c>
      <c r="E472" s="10">
        <v>962.5768799979553</v>
      </c>
      <c r="F472" s="10">
        <v>999.5398321898768</v>
      </c>
    </row>
    <row r="473" spans="1:6" ht="15.75">
      <c r="A473" s="22">
        <v>398</v>
      </c>
      <c r="B473" s="26">
        <v>43374</v>
      </c>
      <c r="C473" s="27" t="s">
        <v>621</v>
      </c>
      <c r="D473" s="14" t="s">
        <v>544</v>
      </c>
      <c r="E473" s="10">
        <v>1052.4173887977645</v>
      </c>
      <c r="F473" s="10">
        <v>1092.8302165275986</v>
      </c>
    </row>
    <row r="474" spans="1:6" ht="15.75">
      <c r="A474" s="22">
        <v>398</v>
      </c>
      <c r="B474" s="26">
        <v>43374</v>
      </c>
      <c r="C474" s="27" t="s">
        <v>621</v>
      </c>
      <c r="D474" s="14" t="s">
        <v>545</v>
      </c>
      <c r="E474" s="10">
        <v>1142.2578975975737</v>
      </c>
      <c r="F474" s="10">
        <v>1186.1206008653205</v>
      </c>
    </row>
    <row r="475" spans="1:6" ht="15.75">
      <c r="A475" s="22">
        <v>398</v>
      </c>
      <c r="B475" s="26">
        <v>43374</v>
      </c>
      <c r="C475" s="27" t="s">
        <v>621</v>
      </c>
      <c r="D475" s="14" t="s">
        <v>546</v>
      </c>
      <c r="E475" s="10">
        <v>1232.0984063973829</v>
      </c>
      <c r="F475" s="10">
        <v>1279.4109852030422</v>
      </c>
    </row>
    <row r="476" spans="1:6" ht="15.75">
      <c r="A476" s="22">
        <v>398</v>
      </c>
      <c r="B476" s="26">
        <v>43374</v>
      </c>
      <c r="C476" s="27" t="s">
        <v>621</v>
      </c>
      <c r="D476" s="13" t="s">
        <v>547</v>
      </c>
      <c r="E476" s="10">
        <v>397.6318121108852</v>
      </c>
      <c r="F476" s="10">
        <v>412.90087369594323</v>
      </c>
    </row>
    <row r="477" spans="1:6" ht="15.75">
      <c r="A477" s="22">
        <v>398</v>
      </c>
      <c r="B477" s="26">
        <v>43374</v>
      </c>
      <c r="C477" s="27" t="s">
        <v>621</v>
      </c>
      <c r="D477" s="13" t="s">
        <v>548</v>
      </c>
      <c r="E477" s="10">
        <v>397.6318121108852</v>
      </c>
      <c r="F477" s="10">
        <v>412.90087369594323</v>
      </c>
    </row>
    <row r="478" spans="1:6" ht="15.75">
      <c r="A478" s="22">
        <v>398</v>
      </c>
      <c r="B478" s="26">
        <v>43374</v>
      </c>
      <c r="C478" s="27" t="s">
        <v>621</v>
      </c>
      <c r="D478" s="13" t="s">
        <v>549</v>
      </c>
      <c r="E478" s="10">
        <v>285.9374828662545</v>
      </c>
      <c r="F478" s="10">
        <v>296.9174822083187</v>
      </c>
    </row>
    <row r="479" spans="1:6" ht="15.75">
      <c r="A479" s="22">
        <v>398</v>
      </c>
      <c r="B479" s="26">
        <v>43374</v>
      </c>
      <c r="C479" s="27" t="s">
        <v>621</v>
      </c>
      <c r="D479" s="14" t="s">
        <v>550</v>
      </c>
      <c r="E479" s="10">
        <v>8406.504751982138</v>
      </c>
      <c r="F479" s="10">
        <v>8729.314534458252</v>
      </c>
    </row>
    <row r="480" spans="1:6" ht="15.75">
      <c r="A480" s="22">
        <v>398</v>
      </c>
      <c r="B480" s="26">
        <v>43374</v>
      </c>
      <c r="C480" s="27" t="s">
        <v>621</v>
      </c>
      <c r="D480" s="14" t="s">
        <v>551</v>
      </c>
      <c r="E480" s="10">
        <v>10224.705525311612</v>
      </c>
      <c r="F480" s="10">
        <v>10617.334217483578</v>
      </c>
    </row>
    <row r="481" spans="1:6" ht="15.75">
      <c r="A481" s="22">
        <v>398</v>
      </c>
      <c r="B481" s="26">
        <v>43374</v>
      </c>
      <c r="C481" s="27" t="s">
        <v>621</v>
      </c>
      <c r="D481" s="14" t="s">
        <v>552</v>
      </c>
      <c r="E481" s="10">
        <v>12042.90629864108</v>
      </c>
      <c r="F481" s="10">
        <v>12505.353900508897</v>
      </c>
    </row>
    <row r="482" spans="1:6" ht="15.75">
      <c r="A482" s="22">
        <v>398</v>
      </c>
      <c r="B482" s="26">
        <v>43374</v>
      </c>
      <c r="C482" s="27" t="s">
        <v>621</v>
      </c>
      <c r="D482" s="14" t="s">
        <v>553</v>
      </c>
      <c r="E482" s="10">
        <v>13861.107071970555</v>
      </c>
      <c r="F482" s="10">
        <v>14393.373583534223</v>
      </c>
    </row>
    <row r="483" spans="1:6" ht="15.75">
      <c r="A483" s="22">
        <v>398</v>
      </c>
      <c r="B483" s="26">
        <v>43374</v>
      </c>
      <c r="C483" s="27" t="s">
        <v>621</v>
      </c>
      <c r="D483" s="14" t="s">
        <v>554</v>
      </c>
      <c r="E483" s="10">
        <v>15679.307845300027</v>
      </c>
      <c r="F483" s="10">
        <v>16281.393266559548</v>
      </c>
    </row>
    <row r="484" spans="1:6" ht="15.75">
      <c r="A484" s="22">
        <v>398</v>
      </c>
      <c r="B484" s="26">
        <v>43374</v>
      </c>
      <c r="C484" s="27" t="s">
        <v>621</v>
      </c>
      <c r="D484" s="13" t="s">
        <v>555</v>
      </c>
      <c r="E484" s="10">
        <v>223.38865848926133</v>
      </c>
      <c r="F484" s="10">
        <v>231.96678297524895</v>
      </c>
    </row>
    <row r="485" spans="1:6" ht="15.75">
      <c r="A485" s="22">
        <v>398</v>
      </c>
      <c r="B485" s="26">
        <v>43374</v>
      </c>
      <c r="C485" s="27" t="s">
        <v>621</v>
      </c>
      <c r="D485" s="13" t="s">
        <v>556</v>
      </c>
      <c r="E485" s="10">
        <v>147.4365146029125</v>
      </c>
      <c r="F485" s="10">
        <v>153.09807676366435</v>
      </c>
    </row>
    <row r="486" spans="1:6" ht="15.75">
      <c r="A486" s="22">
        <v>398</v>
      </c>
      <c r="B486" s="26">
        <v>43374</v>
      </c>
      <c r="C486" s="27" t="s">
        <v>621</v>
      </c>
      <c r="D486" s="13" t="s">
        <v>557</v>
      </c>
      <c r="E486" s="10">
        <v>464.64840965766376</v>
      </c>
      <c r="F486" s="10">
        <v>482.49090858851804</v>
      </c>
    </row>
    <row r="487" spans="1:6" ht="15.75">
      <c r="A487" s="22">
        <v>398</v>
      </c>
      <c r="B487" s="26">
        <v>43374</v>
      </c>
      <c r="C487" s="27" t="s">
        <v>621</v>
      </c>
      <c r="D487" s="13" t="s">
        <v>558</v>
      </c>
      <c r="E487" s="10">
        <v>536.1327803742271</v>
      </c>
      <c r="F487" s="10">
        <v>556.7202791405974</v>
      </c>
    </row>
    <row r="488" spans="1:6" ht="15.75">
      <c r="A488" s="22">
        <v>398</v>
      </c>
      <c r="B488" s="26">
        <v>43374</v>
      </c>
      <c r="C488" s="27" t="s">
        <v>621</v>
      </c>
      <c r="D488" s="13" t="s">
        <v>559</v>
      </c>
      <c r="E488" s="10">
        <v>705.9081608260658</v>
      </c>
      <c r="F488" s="10">
        <v>733.0150342017866</v>
      </c>
    </row>
    <row r="489" spans="1:6" ht="15.75">
      <c r="A489" s="22">
        <v>398</v>
      </c>
      <c r="B489" s="26">
        <v>43374</v>
      </c>
      <c r="C489" s="27" t="s">
        <v>621</v>
      </c>
      <c r="D489" s="13" t="s">
        <v>560</v>
      </c>
      <c r="E489" s="10">
        <v>1166.088797313944</v>
      </c>
      <c r="F489" s="10">
        <v>1210.8666071307994</v>
      </c>
    </row>
    <row r="490" spans="1:6" ht="15.75">
      <c r="A490" s="22">
        <v>398</v>
      </c>
      <c r="B490" s="26">
        <v>43374</v>
      </c>
      <c r="C490" s="27" t="s">
        <v>621</v>
      </c>
      <c r="D490" s="13" t="s">
        <v>561</v>
      </c>
      <c r="E490" s="10">
        <v>1085.66888025781</v>
      </c>
      <c r="F490" s="10">
        <v>1127.3585652597098</v>
      </c>
    </row>
    <row r="491" spans="1:6" ht="15.75">
      <c r="A491" s="22">
        <v>398</v>
      </c>
      <c r="B491" s="26">
        <v>43374</v>
      </c>
      <c r="C491" s="27" t="s">
        <v>621</v>
      </c>
      <c r="D491" s="13" t="s">
        <v>562</v>
      </c>
      <c r="E491" s="10">
        <v>1456.494053349984</v>
      </c>
      <c r="F491" s="10">
        <v>1512.4234249986234</v>
      </c>
    </row>
    <row r="492" spans="1:6" ht="15.75">
      <c r="A492" s="22">
        <v>398</v>
      </c>
      <c r="B492" s="26">
        <v>43374</v>
      </c>
      <c r="C492" s="27" t="s">
        <v>621</v>
      </c>
      <c r="D492" s="13" t="s">
        <v>563</v>
      </c>
      <c r="E492" s="10">
        <v>728.247026674992</v>
      </c>
      <c r="F492" s="10">
        <v>756.2117124993117</v>
      </c>
    </row>
    <row r="493" spans="1:6" ht="15.75">
      <c r="A493" s="22">
        <v>398</v>
      </c>
      <c r="B493" s="26">
        <v>43374</v>
      </c>
      <c r="C493" s="27" t="s">
        <v>621</v>
      </c>
      <c r="D493" s="13" t="s">
        <v>564</v>
      </c>
      <c r="E493" s="10">
        <v>1259.9120338794337</v>
      </c>
      <c r="F493" s="10">
        <v>1308.292655980404</v>
      </c>
    </row>
    <row r="494" spans="1:6" ht="15.75">
      <c r="A494" s="22">
        <v>398</v>
      </c>
      <c r="B494" s="26">
        <v>43374</v>
      </c>
      <c r="C494" s="27" t="s">
        <v>621</v>
      </c>
      <c r="D494" s="13" t="s">
        <v>565</v>
      </c>
      <c r="E494" s="10">
        <v>1063.330014408884</v>
      </c>
      <c r="F494" s="10">
        <v>1104.1618869621848</v>
      </c>
    </row>
    <row r="495" spans="1:6" ht="15.75">
      <c r="A495" s="22">
        <v>398</v>
      </c>
      <c r="B495" s="26">
        <v>43374</v>
      </c>
      <c r="C495" s="27" t="s">
        <v>621</v>
      </c>
      <c r="D495" s="13" t="s">
        <v>566</v>
      </c>
      <c r="E495" s="10">
        <v>1519.0428777269767</v>
      </c>
      <c r="F495" s="10">
        <v>1577.3741242316926</v>
      </c>
    </row>
    <row r="496" spans="1:6" ht="15.75">
      <c r="A496" s="22">
        <v>398</v>
      </c>
      <c r="B496" s="26">
        <v>43374</v>
      </c>
      <c r="C496" s="27" t="s">
        <v>621</v>
      </c>
      <c r="D496" s="13" t="s">
        <v>567</v>
      </c>
      <c r="E496" s="10">
        <v>598.6816047512203</v>
      </c>
      <c r="F496" s="10">
        <v>621.6709783736671</v>
      </c>
    </row>
    <row r="497" spans="1:6" ht="15.75">
      <c r="A497" s="22">
        <v>398</v>
      </c>
      <c r="B497" s="26">
        <v>43374</v>
      </c>
      <c r="C497" s="27" t="s">
        <v>621</v>
      </c>
      <c r="D497" s="13" t="s">
        <v>568</v>
      </c>
      <c r="E497" s="10">
        <v>3484.8630724324776</v>
      </c>
      <c r="F497" s="10">
        <v>3618.6818144138847</v>
      </c>
    </row>
    <row r="498" spans="1:6" ht="15.75">
      <c r="A498" s="22">
        <v>398</v>
      </c>
      <c r="B498" s="26">
        <v>43374</v>
      </c>
      <c r="C498" s="27" t="s">
        <v>621</v>
      </c>
      <c r="D498" s="13" t="s">
        <v>569</v>
      </c>
      <c r="E498" s="10">
        <v>4467.773169785226</v>
      </c>
      <c r="F498" s="10">
        <v>4639.335659504978</v>
      </c>
    </row>
    <row r="499" spans="1:6" ht="15.75">
      <c r="A499" s="22">
        <v>398</v>
      </c>
      <c r="B499" s="26">
        <v>43374</v>
      </c>
      <c r="C499" s="27" t="s">
        <v>621</v>
      </c>
      <c r="D499" s="13" t="s">
        <v>570</v>
      </c>
      <c r="E499" s="10">
        <v>5182.616876950864</v>
      </c>
      <c r="F499" s="10">
        <v>5381.629365025777</v>
      </c>
    </row>
    <row r="500" spans="1:6" ht="15.75">
      <c r="A500" s="22">
        <v>398</v>
      </c>
      <c r="B500" s="26">
        <v>43374</v>
      </c>
      <c r="C500" s="27" t="s">
        <v>621</v>
      </c>
      <c r="D500" s="13" t="s">
        <v>571</v>
      </c>
      <c r="E500" s="10">
        <v>5986.816047512204</v>
      </c>
      <c r="F500" s="10">
        <v>6216.709783736673</v>
      </c>
    </row>
    <row r="501" spans="1:6" ht="15.75">
      <c r="A501" s="22">
        <v>398</v>
      </c>
      <c r="B501" s="26">
        <v>43374</v>
      </c>
      <c r="C501" s="27" t="s">
        <v>621</v>
      </c>
      <c r="D501" s="13" t="s">
        <v>572</v>
      </c>
      <c r="E501" s="10">
        <v>1907.7391434982917</v>
      </c>
      <c r="F501" s="10">
        <v>1980.996326608626</v>
      </c>
    </row>
    <row r="502" spans="1:6" ht="15.75">
      <c r="A502" s="22">
        <v>398</v>
      </c>
      <c r="B502" s="26">
        <v>43374</v>
      </c>
      <c r="C502" s="27" t="s">
        <v>621</v>
      </c>
      <c r="D502" s="13" t="s">
        <v>573</v>
      </c>
      <c r="E502" s="10">
        <v>893.5546339570453</v>
      </c>
      <c r="F502" s="10">
        <v>927.8671319009958</v>
      </c>
    </row>
    <row r="503" spans="1:6" ht="15.75">
      <c r="A503" s="22">
        <v>398</v>
      </c>
      <c r="B503" s="26">
        <v>43374</v>
      </c>
      <c r="C503" s="27" t="s">
        <v>621</v>
      </c>
      <c r="D503" s="13" t="s">
        <v>574</v>
      </c>
      <c r="E503" s="10">
        <v>1787.1092679140907</v>
      </c>
      <c r="F503" s="10">
        <v>1855.7342638019916</v>
      </c>
    </row>
    <row r="504" spans="1:6" ht="15.75">
      <c r="A504" s="22">
        <v>398</v>
      </c>
      <c r="B504" s="26">
        <v>43374</v>
      </c>
      <c r="C504" s="27" t="s">
        <v>621</v>
      </c>
      <c r="D504" s="13" t="s">
        <v>575</v>
      </c>
      <c r="E504" s="10">
        <v>2081.982297119916</v>
      </c>
      <c r="F504" s="10">
        <v>2161.9304173293203</v>
      </c>
    </row>
    <row r="505" spans="1:6" ht="15.75">
      <c r="A505" s="22">
        <v>398</v>
      </c>
      <c r="B505" s="26">
        <v>43374</v>
      </c>
      <c r="C505" s="27" t="s">
        <v>621</v>
      </c>
      <c r="D505" s="13" t="s">
        <v>576</v>
      </c>
      <c r="E505" s="10">
        <v>2376.8553263257404</v>
      </c>
      <c r="F505" s="10">
        <v>2468.126570856649</v>
      </c>
    </row>
    <row r="506" spans="1:6" ht="15.75">
      <c r="A506" s="22">
        <v>398</v>
      </c>
      <c r="B506" s="26">
        <v>43374</v>
      </c>
      <c r="C506" s="27" t="s">
        <v>621</v>
      </c>
      <c r="D506" s="13" t="s">
        <v>577</v>
      </c>
      <c r="E506" s="10">
        <v>2680.6639018711357</v>
      </c>
      <c r="F506" s="10">
        <v>2783.6013957029872</v>
      </c>
    </row>
    <row r="507" spans="1:6" ht="15.75">
      <c r="A507" s="22">
        <v>398</v>
      </c>
      <c r="B507" s="26">
        <v>43374</v>
      </c>
      <c r="C507" s="27" t="s">
        <v>621</v>
      </c>
      <c r="D507" s="13" t="s">
        <v>578</v>
      </c>
      <c r="E507" s="10">
        <v>2635.9861701732834</v>
      </c>
      <c r="F507" s="10">
        <v>2737.2080391079376</v>
      </c>
    </row>
    <row r="508" spans="1:6" ht="15.75">
      <c r="A508" s="22">
        <v>398</v>
      </c>
      <c r="B508" s="26">
        <v>43374</v>
      </c>
      <c r="C508" s="27" t="s">
        <v>621</v>
      </c>
      <c r="D508" s="13" t="s">
        <v>579</v>
      </c>
      <c r="E508" s="10">
        <v>3422.314248055484</v>
      </c>
      <c r="F508" s="10">
        <v>3553.731115180814</v>
      </c>
    </row>
    <row r="509" spans="1:6" ht="15.75">
      <c r="A509" s="22">
        <v>398</v>
      </c>
      <c r="B509" s="26">
        <v>43374</v>
      </c>
      <c r="C509" s="27" t="s">
        <v>621</v>
      </c>
      <c r="D509" s="13" t="s">
        <v>580</v>
      </c>
      <c r="E509" s="10">
        <v>580.8105120720795</v>
      </c>
      <c r="F509" s="10">
        <v>603.1136357356473</v>
      </c>
    </row>
    <row r="510" spans="1:6" ht="15.75">
      <c r="A510" s="22">
        <v>398</v>
      </c>
      <c r="B510" s="26">
        <v>43374</v>
      </c>
      <c r="C510" s="27" t="s">
        <v>621</v>
      </c>
      <c r="D510" s="13" t="s">
        <v>581</v>
      </c>
      <c r="E510" s="10">
        <v>8934.299084774084</v>
      </c>
      <c r="F510" s="10">
        <v>9277.376169629408</v>
      </c>
    </row>
    <row r="511" spans="1:6" ht="31.5">
      <c r="A511" s="22">
        <v>398</v>
      </c>
      <c r="B511" s="26">
        <v>43374</v>
      </c>
      <c r="C511" s="27" t="s">
        <v>621</v>
      </c>
      <c r="D511" s="13" t="s">
        <v>582</v>
      </c>
      <c r="E511" s="10">
        <v>2410.4786303441033</v>
      </c>
      <c r="F511" s="10">
        <v>2503.041009749317</v>
      </c>
    </row>
    <row r="512" spans="1:6" ht="31.5">
      <c r="A512" s="22">
        <v>398</v>
      </c>
      <c r="B512" s="26">
        <v>43374</v>
      </c>
      <c r="C512" s="27" t="s">
        <v>621</v>
      </c>
      <c r="D512" s="13" t="s">
        <v>583</v>
      </c>
      <c r="E512" s="10">
        <v>3106.0951486687136</v>
      </c>
      <c r="F512" s="10">
        <v>3225.369202377592</v>
      </c>
    </row>
    <row r="513" spans="1:6" ht="31.5">
      <c r="A513" s="22">
        <v>398</v>
      </c>
      <c r="B513" s="26">
        <v>43374</v>
      </c>
      <c r="C513" s="27" t="s">
        <v>621</v>
      </c>
      <c r="D513" s="13" t="s">
        <v>584</v>
      </c>
      <c r="E513" s="10">
        <v>1312.1857050214235</v>
      </c>
      <c r="F513" s="10">
        <v>1362.573636094246</v>
      </c>
    </row>
    <row r="514" spans="1:6" ht="31.5">
      <c r="A514" s="22">
        <v>398</v>
      </c>
      <c r="B514" s="26">
        <v>43374</v>
      </c>
      <c r="C514" s="27" t="s">
        <v>621</v>
      </c>
      <c r="D514" s="15" t="s">
        <v>585</v>
      </c>
      <c r="E514" s="10">
        <v>548.9512355765238</v>
      </c>
      <c r="F514" s="10">
        <v>570.0309630226624</v>
      </c>
    </row>
    <row r="515" spans="1:6" ht="47.25">
      <c r="A515" s="22">
        <v>398</v>
      </c>
      <c r="B515" s="26">
        <v>43374</v>
      </c>
      <c r="C515" s="27" t="s">
        <v>621</v>
      </c>
      <c r="D515" s="15" t="s">
        <v>586</v>
      </c>
      <c r="E515" s="10">
        <v>192.13293245178332</v>
      </c>
      <c r="F515" s="10">
        <v>199.5108370579318</v>
      </c>
    </row>
    <row r="516" spans="1:6" ht="31.5">
      <c r="A516" s="22">
        <v>398</v>
      </c>
      <c r="B516" s="26">
        <v>43374</v>
      </c>
      <c r="C516" s="27" t="s">
        <v>621</v>
      </c>
      <c r="D516" s="15" t="s">
        <v>587</v>
      </c>
      <c r="E516" s="10">
        <v>397.46796764303923</v>
      </c>
      <c r="F516" s="10">
        <v>412.7307376005319</v>
      </c>
    </row>
    <row r="517" spans="1:6" ht="47.25">
      <c r="A517" s="22">
        <v>398</v>
      </c>
      <c r="B517" s="26">
        <v>43374</v>
      </c>
      <c r="C517" s="27" t="s">
        <v>621</v>
      </c>
      <c r="D517" s="15" t="s">
        <v>588</v>
      </c>
      <c r="E517" s="10">
        <v>139.11378867506372</v>
      </c>
      <c r="F517" s="10">
        <v>144.45575816018615</v>
      </c>
    </row>
    <row r="518" spans="1:6" ht="31.5">
      <c r="A518" s="22">
        <v>398</v>
      </c>
      <c r="B518" s="26">
        <v>43374</v>
      </c>
      <c r="C518" s="27" t="s">
        <v>621</v>
      </c>
      <c r="D518" s="15" t="s">
        <v>589</v>
      </c>
      <c r="E518" s="10">
        <v>819.5609995931204</v>
      </c>
      <c r="F518" s="10">
        <v>851.0321419774962</v>
      </c>
    </row>
    <row r="519" spans="1:6" ht="47.25">
      <c r="A519" s="22">
        <v>398</v>
      </c>
      <c r="B519" s="26">
        <v>43374</v>
      </c>
      <c r="C519" s="27" t="s">
        <v>621</v>
      </c>
      <c r="D519" s="15" t="s">
        <v>590</v>
      </c>
      <c r="E519" s="10">
        <v>286.84634985759214</v>
      </c>
      <c r="F519" s="10">
        <v>297.86124969212364</v>
      </c>
    </row>
    <row r="520" spans="1:6" ht="31.5">
      <c r="A520" s="22">
        <v>398</v>
      </c>
      <c r="B520" s="26">
        <v>43374</v>
      </c>
      <c r="C520" s="27" t="s">
        <v>621</v>
      </c>
      <c r="D520" s="15" t="s">
        <v>591</v>
      </c>
      <c r="E520" s="10">
        <v>650.4021288704279</v>
      </c>
      <c r="F520" s="10">
        <v>675.3775706190522</v>
      </c>
    </row>
    <row r="521" spans="1:6" ht="47.25">
      <c r="A521" s="22">
        <v>398</v>
      </c>
      <c r="B521" s="26">
        <v>43374</v>
      </c>
      <c r="C521" s="27" t="s">
        <v>621</v>
      </c>
      <c r="D521" s="15" t="s">
        <v>592</v>
      </c>
      <c r="E521" s="10">
        <v>227.64074510464974</v>
      </c>
      <c r="F521" s="10">
        <v>236.38214971666827</v>
      </c>
    </row>
    <row r="522" spans="1:6" ht="31.5">
      <c r="A522" s="22">
        <v>398</v>
      </c>
      <c r="B522" s="26">
        <v>43374</v>
      </c>
      <c r="C522" s="27" t="s">
        <v>621</v>
      </c>
      <c r="D522" s="13" t="s">
        <v>593</v>
      </c>
      <c r="E522" s="10">
        <v>111.69708293968093</v>
      </c>
      <c r="F522" s="10">
        <v>115.98625092456467</v>
      </c>
    </row>
    <row r="523" spans="1:6" ht="31.5">
      <c r="A523" s="22">
        <v>398</v>
      </c>
      <c r="B523" s="26">
        <v>43374</v>
      </c>
      <c r="C523" s="27" t="s">
        <v>621</v>
      </c>
      <c r="D523" s="13" t="s">
        <v>594</v>
      </c>
      <c r="E523" s="10">
        <v>149.77563394184486</v>
      </c>
      <c r="F523" s="10">
        <v>155.52701828521168</v>
      </c>
    </row>
    <row r="524" spans="1:6" ht="31.5">
      <c r="A524" s="22">
        <v>398</v>
      </c>
      <c r="B524" s="26">
        <v>43374</v>
      </c>
      <c r="C524" s="27" t="s">
        <v>621</v>
      </c>
      <c r="D524" s="13" t="s">
        <v>595</v>
      </c>
      <c r="E524" s="10">
        <v>187.8541849440088</v>
      </c>
      <c r="F524" s="10">
        <v>195.06778564585872</v>
      </c>
    </row>
    <row r="525" spans="1:6" ht="63">
      <c r="A525" s="22">
        <v>398</v>
      </c>
      <c r="B525" s="26">
        <v>43374</v>
      </c>
      <c r="C525" s="27" t="s">
        <v>621</v>
      </c>
      <c r="D525" s="13" t="s">
        <v>596</v>
      </c>
      <c r="E525" s="10">
        <v>843.6435659331394</v>
      </c>
      <c r="F525" s="10">
        <v>876.0394788649719</v>
      </c>
    </row>
    <row r="526" spans="1:6" ht="47.25">
      <c r="A526" s="22">
        <v>398</v>
      </c>
      <c r="B526" s="26">
        <v>43374</v>
      </c>
      <c r="C526" s="27" t="s">
        <v>621</v>
      </c>
      <c r="D526" s="13" t="s">
        <v>597</v>
      </c>
      <c r="E526" s="10">
        <v>1783.0454536076859</v>
      </c>
      <c r="F526" s="10">
        <v>1851.514399026221</v>
      </c>
    </row>
    <row r="527" spans="1:6" ht="31.5">
      <c r="A527" s="22">
        <v>398</v>
      </c>
      <c r="B527" s="26">
        <v>43374</v>
      </c>
      <c r="C527" s="27" t="s">
        <v>621</v>
      </c>
      <c r="D527" s="13" t="s">
        <v>598</v>
      </c>
      <c r="E527" s="10">
        <v>1318.4383169931853</v>
      </c>
      <c r="F527" s="10">
        <v>1369.0663483657236</v>
      </c>
    </row>
    <row r="528" spans="1:6" ht="31.5">
      <c r="A528" s="22">
        <v>398</v>
      </c>
      <c r="B528" s="26">
        <v>43374</v>
      </c>
      <c r="C528" s="27" t="s">
        <v>621</v>
      </c>
      <c r="D528" s="13" t="s">
        <v>599</v>
      </c>
      <c r="E528" s="10">
        <v>1028.0679733696861</v>
      </c>
      <c r="F528" s="10">
        <v>1067.545783547082</v>
      </c>
    </row>
    <row r="529" spans="1:6" ht="31.5">
      <c r="A529" s="22">
        <v>398</v>
      </c>
      <c r="B529" s="26">
        <v>43374</v>
      </c>
      <c r="C529" s="27" t="s">
        <v>621</v>
      </c>
      <c r="D529" s="13" t="s">
        <v>600</v>
      </c>
      <c r="E529" s="10">
        <v>926.0459607452134</v>
      </c>
      <c r="F529" s="10">
        <v>961.6061256378296</v>
      </c>
    </row>
    <row r="530" spans="1:6" ht="31.5">
      <c r="A530" s="22">
        <v>398</v>
      </c>
      <c r="B530" s="26">
        <v>43374</v>
      </c>
      <c r="C530" s="27" t="s">
        <v>621</v>
      </c>
      <c r="D530" s="13" t="s">
        <v>601</v>
      </c>
      <c r="E530" s="10">
        <v>784.7847124959435</v>
      </c>
      <c r="F530" s="10">
        <v>814.9204454557877</v>
      </c>
    </row>
    <row r="531" spans="1:6" ht="31.5">
      <c r="A531" s="22">
        <v>398</v>
      </c>
      <c r="B531" s="26">
        <v>43374</v>
      </c>
      <c r="C531" s="27" t="s">
        <v>621</v>
      </c>
      <c r="D531" s="13" t="s">
        <v>602</v>
      </c>
      <c r="E531" s="10">
        <v>835.7957188081798</v>
      </c>
      <c r="F531" s="10">
        <v>867.8902744104139</v>
      </c>
    </row>
    <row r="532" spans="1:6" ht="15.75">
      <c r="A532" s="22">
        <v>398</v>
      </c>
      <c r="B532" s="26">
        <v>43374</v>
      </c>
      <c r="C532" s="27" t="s">
        <v>621</v>
      </c>
      <c r="D532" s="13" t="s">
        <v>603</v>
      </c>
      <c r="E532" s="10">
        <v>53.68139118334362</v>
      </c>
      <c r="F532" s="10">
        <v>55.74275660478401</v>
      </c>
    </row>
    <row r="533" spans="1:6" ht="15.75">
      <c r="A533" s="22">
        <v>398</v>
      </c>
      <c r="B533" s="26">
        <v>43374</v>
      </c>
      <c r="C533" s="27" t="s">
        <v>621</v>
      </c>
      <c r="D533" s="13" t="s">
        <v>604</v>
      </c>
      <c r="E533" s="10">
        <v>893.2781201849</v>
      </c>
      <c r="F533" s="10">
        <v>927.58</v>
      </c>
    </row>
    <row r="534" spans="1:6" ht="15.75">
      <c r="A534" s="22">
        <v>398</v>
      </c>
      <c r="B534" s="26">
        <v>43374</v>
      </c>
      <c r="C534" s="27" t="s">
        <v>621</v>
      </c>
      <c r="D534" s="13" t="s">
        <v>605</v>
      </c>
      <c r="E534" s="10">
        <v>948.4784283513096</v>
      </c>
      <c r="F534" s="10">
        <v>984.8999999999999</v>
      </c>
    </row>
    <row r="535" spans="1:6" ht="15.75">
      <c r="A535" s="22">
        <v>398</v>
      </c>
      <c r="B535" s="26">
        <v>43374</v>
      </c>
      <c r="C535" s="27" t="s">
        <v>621</v>
      </c>
      <c r="D535" s="13" t="s">
        <v>606</v>
      </c>
      <c r="E535" s="10">
        <v>1728.8713405238832</v>
      </c>
      <c r="F535" s="10">
        <v>1795.2600000000002</v>
      </c>
    </row>
    <row r="536" spans="1:6" ht="15.75">
      <c r="A536" s="22">
        <v>398</v>
      </c>
      <c r="B536" s="26">
        <v>43374</v>
      </c>
      <c r="C536" s="27" t="s">
        <v>621</v>
      </c>
      <c r="D536" s="13" t="s">
        <v>607</v>
      </c>
      <c r="E536" s="10">
        <v>361.13251155624033</v>
      </c>
      <c r="F536" s="10">
        <v>374.99999999999994</v>
      </c>
    </row>
    <row r="537" spans="1:6" ht="15.75">
      <c r="A537" s="22">
        <v>398</v>
      </c>
      <c r="B537" s="26">
        <v>43374</v>
      </c>
      <c r="C537" s="27" t="s">
        <v>621</v>
      </c>
      <c r="D537" s="16" t="s">
        <v>608</v>
      </c>
      <c r="E537" s="10">
        <v>2325.356317411402</v>
      </c>
      <c r="F537" s="10">
        <v>2414.6499999999996</v>
      </c>
    </row>
    <row r="538" spans="1:6" ht="31.5">
      <c r="A538" s="22">
        <v>398</v>
      </c>
      <c r="B538" s="26">
        <v>43374</v>
      </c>
      <c r="C538" s="27" t="s">
        <v>621</v>
      </c>
      <c r="D538" s="13" t="s">
        <v>609</v>
      </c>
      <c r="E538" s="10">
        <v>170.08859784283513</v>
      </c>
      <c r="F538" s="10">
        <v>176.61999999999998</v>
      </c>
    </row>
    <row r="539" spans="1:6" ht="15.75">
      <c r="A539" s="22">
        <v>398</v>
      </c>
      <c r="B539" s="26">
        <v>43374</v>
      </c>
      <c r="C539" s="27" t="s">
        <v>621</v>
      </c>
      <c r="D539" s="16" t="s">
        <v>610</v>
      </c>
      <c r="E539" s="10">
        <v>948.4784283513096</v>
      </c>
      <c r="F539" s="10">
        <v>984.8999999999999</v>
      </c>
    </row>
    <row r="540" spans="1:6" ht="15.75">
      <c r="A540" s="22">
        <v>398</v>
      </c>
      <c r="B540" s="26">
        <v>43374</v>
      </c>
      <c r="C540" s="27" t="s">
        <v>621</v>
      </c>
      <c r="D540" s="12" t="s">
        <v>611</v>
      </c>
      <c r="E540" s="10">
        <v>235.4354137487831</v>
      </c>
      <c r="F540" s="10">
        <v>244.47613363673636</v>
      </c>
    </row>
    <row r="541" spans="1:6" ht="15.75">
      <c r="A541" s="22">
        <v>398</v>
      </c>
      <c r="B541" s="26">
        <v>43374</v>
      </c>
      <c r="C541" s="27" t="s">
        <v>621</v>
      </c>
      <c r="D541" s="12" t="s">
        <v>612</v>
      </c>
      <c r="E541" s="10">
        <v>159.92991420908857</v>
      </c>
      <c r="F541" s="10">
        <v>166.07122291471757</v>
      </c>
    </row>
    <row r="542" spans="1:6" ht="15.75">
      <c r="A542" s="22">
        <v>398</v>
      </c>
      <c r="B542" s="26">
        <v>43374</v>
      </c>
      <c r="C542" s="27" t="s">
        <v>621</v>
      </c>
      <c r="D542" s="16" t="s">
        <v>613</v>
      </c>
      <c r="E542" s="10">
        <v>696.3308936825887</v>
      </c>
      <c r="F542" s="10">
        <v>723.0699999999999</v>
      </c>
    </row>
    <row r="543" spans="1:6" ht="15.75">
      <c r="A543" s="22">
        <v>398</v>
      </c>
      <c r="B543" s="26">
        <v>43374</v>
      </c>
      <c r="C543" s="27" t="s">
        <v>621</v>
      </c>
      <c r="D543" s="16" t="s">
        <v>614</v>
      </c>
      <c r="E543" s="10">
        <v>1274.0947611710326</v>
      </c>
      <c r="F543" s="10">
        <v>1323.02</v>
      </c>
    </row>
    <row r="544" spans="1:6" ht="47.25">
      <c r="A544" s="22">
        <v>398</v>
      </c>
      <c r="B544" s="26">
        <v>43374</v>
      </c>
      <c r="C544" s="27" t="s">
        <v>621</v>
      </c>
      <c r="D544" s="12" t="s">
        <v>615</v>
      </c>
      <c r="E544" s="10">
        <v>1317.4340609686105</v>
      </c>
      <c r="F544" s="10">
        <v>1368.0235289098052</v>
      </c>
    </row>
    <row r="545" spans="1:6" ht="63">
      <c r="A545" s="22">
        <v>398</v>
      </c>
      <c r="B545" s="26">
        <v>43374</v>
      </c>
      <c r="C545" s="27" t="s">
        <v>621</v>
      </c>
      <c r="D545" s="17" t="s">
        <v>616</v>
      </c>
      <c r="E545" s="10">
        <v>899.4379849672385</v>
      </c>
      <c r="F545" s="10">
        <v>933.9764035899805</v>
      </c>
    </row>
    <row r="546" spans="1:6" ht="15.75">
      <c r="A546" s="22">
        <v>398</v>
      </c>
      <c r="B546" s="26">
        <v>43374</v>
      </c>
      <c r="C546" s="27" t="s">
        <v>621</v>
      </c>
      <c r="D546" s="18" t="s">
        <v>617</v>
      </c>
      <c r="E546" s="10">
        <v>1798.875969934477</v>
      </c>
      <c r="F546" s="10">
        <v>1867.952807179961</v>
      </c>
    </row>
    <row r="547" spans="1:6" ht="15.75">
      <c r="A547" s="22">
        <v>398</v>
      </c>
      <c r="B547" s="26">
        <v>43374</v>
      </c>
      <c r="C547" s="27" t="s">
        <v>621</v>
      </c>
      <c r="D547" s="18" t="s">
        <v>618</v>
      </c>
      <c r="E547" s="10">
        <v>2213.139938114409</v>
      </c>
      <c r="F547" s="10">
        <v>2298.1245117380017</v>
      </c>
    </row>
    <row r="548" spans="1:6" ht="15.75">
      <c r="A548" s="22">
        <v>398</v>
      </c>
      <c r="B548" s="26">
        <v>43374</v>
      </c>
      <c r="C548" s="27" t="s">
        <v>621</v>
      </c>
      <c r="D548" s="18" t="s">
        <v>619</v>
      </c>
      <c r="E548" s="10">
        <v>3112.577923081648</v>
      </c>
      <c r="F548" s="10">
        <v>3232.100915327983</v>
      </c>
    </row>
    <row r="549" spans="1:6" ht="15.75">
      <c r="A549" s="22">
        <v>398</v>
      </c>
      <c r="B549" s="26">
        <v>43374</v>
      </c>
      <c r="C549" s="27" t="s">
        <v>621</v>
      </c>
      <c r="D549" s="18" t="s">
        <v>620</v>
      </c>
      <c r="E549" s="10">
        <v>4012.0159080488856</v>
      </c>
      <c r="F549" s="10">
        <v>4166.077318917963</v>
      </c>
    </row>
  </sheetData>
  <sheetProtection/>
  <mergeCells count="6">
    <mergeCell ref="A1:E1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Пензагазификация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Гуськова Анна</dc:creator>
  <cp:keywords/>
  <dc:description/>
  <cp:lastModifiedBy>Копенкина Ольга Викторовна</cp:lastModifiedBy>
  <cp:lastPrinted>2018-10-09T08:51:01Z</cp:lastPrinted>
  <dcterms:created xsi:type="dcterms:W3CDTF">2012-09-28T10:55:12Z</dcterms:created>
  <dcterms:modified xsi:type="dcterms:W3CDTF">2019-08-01T05:19:19Z</dcterms:modified>
  <cp:category/>
  <cp:version/>
  <cp:contentType/>
  <cp:contentStatus/>
</cp:coreProperties>
</file>